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 codeName="{3D1A710C-6663-3D7B-7F91-EC182F24A4B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gomb-my.sharepoint.com/personal/tom_obcnet_nl1/Documents/Natuurkunde/Oefeningen/Inleiding/"/>
    </mc:Choice>
  </mc:AlternateContent>
  <xr:revisionPtr revIDLastSave="15" documentId="11_D775813E70C6A5E58E32FF785D457005C0096918" xr6:coauthVersionLast="36" xr6:coauthVersionMax="36" xr10:uidLastSave="{8463F0F7-6C68-4C50-8B2D-7FFF5243EC9F}"/>
  <bookViews>
    <workbookView xWindow="480" yWindow="105" windowWidth="15600" windowHeight="9975" activeTab="5" xr2:uid="{00000000-000D-0000-FFFF-FFFF00000000}"/>
  </bookViews>
  <sheets>
    <sheet name="Lengte" sheetId="3" r:id="rId1"/>
    <sheet name="Factor" sheetId="5" r:id="rId2"/>
    <sheet name="Oppervlakte" sheetId="6" r:id="rId3"/>
    <sheet name="Volume" sheetId="7" r:id="rId4"/>
    <sheet name="Uitleg 1" sheetId="8" r:id="rId5"/>
    <sheet name="Uitleg 2" sheetId="9" r:id="rId6"/>
    <sheet name="Uitleg met machten" sheetId="10" r:id="rId7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" i="5" l="1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" i="5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" i="5"/>
  <c r="U13" i="3" l="1"/>
  <c r="G13" i="3" s="1"/>
  <c r="U14" i="3"/>
  <c r="G14" i="3" s="1"/>
  <c r="U15" i="3"/>
  <c r="G15" i="3" s="1"/>
  <c r="U16" i="3"/>
  <c r="G16" i="3" s="1"/>
  <c r="U17" i="3"/>
  <c r="G17" i="3" s="1"/>
  <c r="U18" i="3"/>
  <c r="G18" i="3" s="1"/>
  <c r="U19" i="3"/>
  <c r="G19" i="3" s="1"/>
  <c r="U20" i="3"/>
  <c r="G20" i="3" s="1"/>
  <c r="U21" i="3"/>
  <c r="G21" i="3" s="1"/>
  <c r="U22" i="3"/>
  <c r="G22" i="3" s="1"/>
  <c r="U23" i="3"/>
  <c r="G23" i="3" s="1"/>
  <c r="U24" i="3"/>
  <c r="G24" i="3" s="1"/>
  <c r="U25" i="3"/>
  <c r="G25" i="3" s="1"/>
  <c r="U26" i="3"/>
  <c r="G26" i="3" s="1"/>
  <c r="U27" i="3"/>
  <c r="G27" i="3" s="1"/>
  <c r="U28" i="3"/>
  <c r="G28" i="3" s="1"/>
  <c r="U2" i="3"/>
  <c r="U3" i="3"/>
  <c r="U4" i="3"/>
  <c r="G4" i="3" s="1"/>
  <c r="U5" i="3"/>
  <c r="G5" i="3" s="1"/>
  <c r="U6" i="3"/>
  <c r="G6" i="3" s="1"/>
  <c r="U7" i="3"/>
  <c r="G7" i="3" s="1"/>
  <c r="U8" i="3"/>
  <c r="G8" i="3" s="1"/>
  <c r="U9" i="3"/>
  <c r="G9" i="3" s="1"/>
  <c r="U10" i="3"/>
  <c r="G10" i="3" s="1"/>
  <c r="U11" i="3"/>
  <c r="G11" i="3" s="1"/>
  <c r="U12" i="3"/>
  <c r="G12" i="3" s="1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" i="3"/>
  <c r="H28" i="7" l="1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P28" i="7" l="1"/>
  <c r="O28" i="7"/>
  <c r="N28" i="7"/>
  <c r="G28" i="7"/>
  <c r="D28" i="7"/>
  <c r="C28" i="7"/>
  <c r="M28" i="7" s="1"/>
  <c r="P27" i="7"/>
  <c r="O27" i="7"/>
  <c r="N27" i="7"/>
  <c r="G27" i="7"/>
  <c r="D27" i="7"/>
  <c r="C27" i="7"/>
  <c r="M27" i="7" s="1"/>
  <c r="P26" i="7"/>
  <c r="O26" i="7"/>
  <c r="N26" i="7"/>
  <c r="G26" i="7"/>
  <c r="D26" i="7"/>
  <c r="C26" i="7"/>
  <c r="M26" i="7" s="1"/>
  <c r="P25" i="7"/>
  <c r="O25" i="7"/>
  <c r="N25" i="7"/>
  <c r="G25" i="7"/>
  <c r="D25" i="7"/>
  <c r="C25" i="7"/>
  <c r="M25" i="7" s="1"/>
  <c r="P24" i="7"/>
  <c r="O24" i="7"/>
  <c r="N24" i="7"/>
  <c r="G24" i="7"/>
  <c r="D24" i="7"/>
  <c r="C24" i="7"/>
  <c r="M24" i="7" s="1"/>
  <c r="P23" i="7"/>
  <c r="O23" i="7"/>
  <c r="N23" i="7"/>
  <c r="G23" i="7"/>
  <c r="D23" i="7"/>
  <c r="C23" i="7"/>
  <c r="M23" i="7" s="1"/>
  <c r="P22" i="7"/>
  <c r="O22" i="7"/>
  <c r="N22" i="7"/>
  <c r="G22" i="7"/>
  <c r="D22" i="7"/>
  <c r="C22" i="7"/>
  <c r="M22" i="7" s="1"/>
  <c r="P21" i="7"/>
  <c r="O21" i="7"/>
  <c r="N21" i="7"/>
  <c r="G21" i="7"/>
  <c r="D21" i="7"/>
  <c r="C21" i="7"/>
  <c r="M21" i="7" s="1"/>
  <c r="P20" i="7"/>
  <c r="O20" i="7"/>
  <c r="N20" i="7"/>
  <c r="G20" i="7"/>
  <c r="D20" i="7"/>
  <c r="C20" i="7"/>
  <c r="M20" i="7" s="1"/>
  <c r="P19" i="7"/>
  <c r="O19" i="7"/>
  <c r="N19" i="7"/>
  <c r="G19" i="7"/>
  <c r="D19" i="7"/>
  <c r="C19" i="7"/>
  <c r="M19" i="7" s="1"/>
  <c r="P18" i="7"/>
  <c r="O18" i="7"/>
  <c r="N18" i="7"/>
  <c r="G18" i="7"/>
  <c r="D18" i="7"/>
  <c r="C18" i="7"/>
  <c r="M18" i="7" s="1"/>
  <c r="P17" i="7"/>
  <c r="O17" i="7"/>
  <c r="N17" i="7"/>
  <c r="G17" i="7"/>
  <c r="D17" i="7"/>
  <c r="C17" i="7"/>
  <c r="M17" i="7" s="1"/>
  <c r="P16" i="7"/>
  <c r="O16" i="7"/>
  <c r="N16" i="7"/>
  <c r="G16" i="7"/>
  <c r="D16" i="7"/>
  <c r="C16" i="7"/>
  <c r="M16" i="7" s="1"/>
  <c r="P15" i="7"/>
  <c r="O15" i="7"/>
  <c r="N15" i="7"/>
  <c r="G15" i="7"/>
  <c r="D15" i="7"/>
  <c r="C15" i="7"/>
  <c r="M15" i="7" s="1"/>
  <c r="P14" i="7"/>
  <c r="O14" i="7"/>
  <c r="N14" i="7"/>
  <c r="G14" i="7"/>
  <c r="D14" i="7"/>
  <c r="C14" i="7"/>
  <c r="M14" i="7" s="1"/>
  <c r="P13" i="7"/>
  <c r="O13" i="7"/>
  <c r="N13" i="7"/>
  <c r="G13" i="7"/>
  <c r="D13" i="7"/>
  <c r="C13" i="7"/>
  <c r="M13" i="7" s="1"/>
  <c r="P12" i="7"/>
  <c r="O12" i="7"/>
  <c r="N12" i="7"/>
  <c r="G12" i="7"/>
  <c r="D12" i="7"/>
  <c r="C12" i="7"/>
  <c r="M12" i="7" s="1"/>
  <c r="P11" i="7"/>
  <c r="O11" i="7"/>
  <c r="N11" i="7"/>
  <c r="G11" i="7"/>
  <c r="D11" i="7"/>
  <c r="C11" i="7"/>
  <c r="M11" i="7" s="1"/>
  <c r="P10" i="7"/>
  <c r="O10" i="7"/>
  <c r="N10" i="7"/>
  <c r="G10" i="7"/>
  <c r="D10" i="7"/>
  <c r="C10" i="7"/>
  <c r="M10" i="7" s="1"/>
  <c r="P9" i="7"/>
  <c r="O9" i="7"/>
  <c r="N9" i="7"/>
  <c r="G9" i="7"/>
  <c r="D9" i="7"/>
  <c r="C9" i="7"/>
  <c r="M9" i="7" s="1"/>
  <c r="P8" i="7"/>
  <c r="O8" i="7"/>
  <c r="N8" i="7"/>
  <c r="G8" i="7"/>
  <c r="D8" i="7"/>
  <c r="C8" i="7"/>
  <c r="M8" i="7" s="1"/>
  <c r="P7" i="7"/>
  <c r="O7" i="7"/>
  <c r="N7" i="7"/>
  <c r="G7" i="7"/>
  <c r="D7" i="7"/>
  <c r="C7" i="7"/>
  <c r="M7" i="7" s="1"/>
  <c r="P6" i="7"/>
  <c r="O6" i="7"/>
  <c r="N6" i="7"/>
  <c r="G6" i="7"/>
  <c r="D6" i="7"/>
  <c r="C6" i="7"/>
  <c r="M6" i="7" s="1"/>
  <c r="P5" i="7"/>
  <c r="O5" i="7"/>
  <c r="N5" i="7"/>
  <c r="G5" i="7"/>
  <c r="D5" i="7"/>
  <c r="C5" i="7"/>
  <c r="M5" i="7" s="1"/>
  <c r="P4" i="7"/>
  <c r="O4" i="7"/>
  <c r="N4" i="7"/>
  <c r="G4" i="7"/>
  <c r="D4" i="7"/>
  <c r="C4" i="7"/>
  <c r="M4" i="7" s="1"/>
  <c r="P3" i="7"/>
  <c r="O3" i="7"/>
  <c r="N3" i="7"/>
  <c r="P2" i="7"/>
  <c r="O2" i="7"/>
  <c r="N2" i="7"/>
  <c r="P28" i="6"/>
  <c r="O28" i="6"/>
  <c r="N28" i="6"/>
  <c r="G28" i="6"/>
  <c r="D28" i="6"/>
  <c r="C28" i="6"/>
  <c r="M28" i="6" s="1"/>
  <c r="P27" i="6"/>
  <c r="O27" i="6"/>
  <c r="N27" i="6"/>
  <c r="G27" i="6"/>
  <c r="D27" i="6"/>
  <c r="C27" i="6"/>
  <c r="M27" i="6" s="1"/>
  <c r="P26" i="6"/>
  <c r="O26" i="6"/>
  <c r="N26" i="6"/>
  <c r="G26" i="6"/>
  <c r="D26" i="6"/>
  <c r="C26" i="6"/>
  <c r="M26" i="6" s="1"/>
  <c r="P25" i="6"/>
  <c r="O25" i="6"/>
  <c r="N25" i="6"/>
  <c r="G25" i="6"/>
  <c r="D25" i="6"/>
  <c r="C25" i="6"/>
  <c r="M25" i="6" s="1"/>
  <c r="P24" i="6"/>
  <c r="O24" i="6"/>
  <c r="N24" i="6"/>
  <c r="G24" i="6"/>
  <c r="D24" i="6"/>
  <c r="C24" i="6"/>
  <c r="M24" i="6" s="1"/>
  <c r="P23" i="6"/>
  <c r="O23" i="6"/>
  <c r="N23" i="6"/>
  <c r="G23" i="6"/>
  <c r="D23" i="6"/>
  <c r="C23" i="6"/>
  <c r="M23" i="6" s="1"/>
  <c r="P22" i="6"/>
  <c r="O22" i="6"/>
  <c r="N22" i="6"/>
  <c r="G22" i="6"/>
  <c r="D22" i="6"/>
  <c r="C22" i="6"/>
  <c r="M22" i="6" s="1"/>
  <c r="P21" i="6"/>
  <c r="O21" i="6"/>
  <c r="N21" i="6"/>
  <c r="G21" i="6"/>
  <c r="D21" i="6"/>
  <c r="C21" i="6"/>
  <c r="M21" i="6" s="1"/>
  <c r="P20" i="6"/>
  <c r="O20" i="6"/>
  <c r="N20" i="6"/>
  <c r="G20" i="6"/>
  <c r="D20" i="6"/>
  <c r="C20" i="6"/>
  <c r="M20" i="6" s="1"/>
  <c r="P19" i="6"/>
  <c r="O19" i="6"/>
  <c r="N19" i="6"/>
  <c r="G19" i="6"/>
  <c r="D19" i="6"/>
  <c r="C19" i="6"/>
  <c r="M19" i="6" s="1"/>
  <c r="P18" i="6"/>
  <c r="O18" i="6"/>
  <c r="N18" i="6"/>
  <c r="G18" i="6"/>
  <c r="D18" i="6"/>
  <c r="C18" i="6"/>
  <c r="M18" i="6" s="1"/>
  <c r="P17" i="6"/>
  <c r="O17" i="6"/>
  <c r="N17" i="6"/>
  <c r="G17" i="6"/>
  <c r="D17" i="6"/>
  <c r="C17" i="6"/>
  <c r="M17" i="6" s="1"/>
  <c r="P16" i="6"/>
  <c r="O16" i="6"/>
  <c r="N16" i="6"/>
  <c r="G16" i="6"/>
  <c r="D16" i="6"/>
  <c r="C16" i="6"/>
  <c r="M16" i="6" s="1"/>
  <c r="P15" i="6"/>
  <c r="O15" i="6"/>
  <c r="N15" i="6"/>
  <c r="G15" i="6"/>
  <c r="D15" i="6"/>
  <c r="C15" i="6"/>
  <c r="M15" i="6" s="1"/>
  <c r="P14" i="6"/>
  <c r="O14" i="6"/>
  <c r="N14" i="6"/>
  <c r="G14" i="6"/>
  <c r="D14" i="6"/>
  <c r="C14" i="6"/>
  <c r="M14" i="6" s="1"/>
  <c r="P13" i="6"/>
  <c r="O13" i="6"/>
  <c r="N13" i="6"/>
  <c r="G13" i="6"/>
  <c r="D13" i="6"/>
  <c r="C13" i="6"/>
  <c r="M13" i="6" s="1"/>
  <c r="P12" i="6"/>
  <c r="O12" i="6"/>
  <c r="N12" i="6"/>
  <c r="G12" i="6"/>
  <c r="D12" i="6"/>
  <c r="C12" i="6"/>
  <c r="M12" i="6" s="1"/>
  <c r="P11" i="6"/>
  <c r="O11" i="6"/>
  <c r="N11" i="6"/>
  <c r="G11" i="6"/>
  <c r="D11" i="6"/>
  <c r="C11" i="6"/>
  <c r="M11" i="6" s="1"/>
  <c r="P10" i="6"/>
  <c r="O10" i="6"/>
  <c r="N10" i="6"/>
  <c r="G10" i="6"/>
  <c r="D10" i="6"/>
  <c r="C10" i="6"/>
  <c r="M10" i="6" s="1"/>
  <c r="P9" i="6"/>
  <c r="O9" i="6"/>
  <c r="N9" i="6"/>
  <c r="G9" i="6"/>
  <c r="D9" i="6"/>
  <c r="C9" i="6"/>
  <c r="M9" i="6" s="1"/>
  <c r="P8" i="6"/>
  <c r="O8" i="6"/>
  <c r="N8" i="6"/>
  <c r="G8" i="6"/>
  <c r="D8" i="6"/>
  <c r="C8" i="6"/>
  <c r="M8" i="6" s="1"/>
  <c r="P7" i="6"/>
  <c r="O7" i="6"/>
  <c r="N7" i="6"/>
  <c r="G7" i="6"/>
  <c r="D7" i="6"/>
  <c r="C7" i="6"/>
  <c r="M7" i="6" s="1"/>
  <c r="P6" i="6"/>
  <c r="O6" i="6"/>
  <c r="N6" i="6"/>
  <c r="G6" i="6"/>
  <c r="D6" i="6"/>
  <c r="C6" i="6"/>
  <c r="M6" i="6" s="1"/>
  <c r="P5" i="6"/>
  <c r="O5" i="6"/>
  <c r="N5" i="6"/>
  <c r="G5" i="6"/>
  <c r="D5" i="6"/>
  <c r="C5" i="6"/>
  <c r="M5" i="6" s="1"/>
  <c r="P4" i="6"/>
  <c r="O4" i="6"/>
  <c r="N4" i="6"/>
  <c r="G4" i="6"/>
  <c r="D4" i="6"/>
  <c r="C4" i="6"/>
  <c r="M4" i="6" s="1"/>
  <c r="H4" i="6" s="1"/>
  <c r="P3" i="6"/>
  <c r="O3" i="6"/>
  <c r="N3" i="6"/>
  <c r="P2" i="6"/>
  <c r="O2" i="6"/>
  <c r="N2" i="6"/>
  <c r="O28" i="3" l="1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" i="5"/>
  <c r="C4" i="3"/>
  <c r="M4" i="3" s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4" i="5"/>
  <c r="Y8" i="5"/>
  <c r="Y7" i="5"/>
  <c r="Y6" i="5"/>
  <c r="Y5" i="5"/>
  <c r="Y4" i="5"/>
  <c r="Y3" i="5"/>
  <c r="Y2" i="5"/>
  <c r="N28" i="5"/>
  <c r="C28" i="5"/>
  <c r="N27" i="5"/>
  <c r="C27" i="5"/>
  <c r="M27" i="5" s="1"/>
  <c r="N26" i="5"/>
  <c r="C26" i="5"/>
  <c r="M26" i="5" s="1"/>
  <c r="N25" i="5"/>
  <c r="C25" i="5"/>
  <c r="M25" i="5" s="1"/>
  <c r="N24" i="5"/>
  <c r="C24" i="5"/>
  <c r="M24" i="5" s="1"/>
  <c r="N23" i="5"/>
  <c r="C23" i="5"/>
  <c r="M23" i="5" s="1"/>
  <c r="N22" i="5"/>
  <c r="C22" i="5"/>
  <c r="M22" i="5" s="1"/>
  <c r="N21" i="5"/>
  <c r="C21" i="5"/>
  <c r="M21" i="5" s="1"/>
  <c r="N20" i="5"/>
  <c r="C20" i="5"/>
  <c r="M20" i="5" s="1"/>
  <c r="N19" i="5"/>
  <c r="C19" i="5"/>
  <c r="M19" i="5" s="1"/>
  <c r="N18" i="5"/>
  <c r="C18" i="5"/>
  <c r="M18" i="5" s="1"/>
  <c r="N17" i="5"/>
  <c r="C17" i="5"/>
  <c r="M17" i="5" s="1"/>
  <c r="N16" i="5"/>
  <c r="C16" i="5"/>
  <c r="M16" i="5" s="1"/>
  <c r="N15" i="5"/>
  <c r="C15" i="5"/>
  <c r="M15" i="5" s="1"/>
  <c r="N14" i="5"/>
  <c r="C14" i="5"/>
  <c r="M14" i="5" s="1"/>
  <c r="N13" i="5"/>
  <c r="C13" i="5"/>
  <c r="M13" i="5" s="1"/>
  <c r="N12" i="5"/>
  <c r="C12" i="5"/>
  <c r="M12" i="5" s="1"/>
  <c r="N11" i="5"/>
  <c r="C11" i="5"/>
  <c r="M11" i="5" s="1"/>
  <c r="N10" i="5"/>
  <c r="C10" i="5"/>
  <c r="M10" i="5" s="1"/>
  <c r="N9" i="5"/>
  <c r="C9" i="5"/>
  <c r="M9" i="5" s="1"/>
  <c r="N8" i="5"/>
  <c r="C8" i="5"/>
  <c r="M8" i="5" s="1"/>
  <c r="N7" i="5"/>
  <c r="C7" i="5"/>
  <c r="M7" i="5" s="1"/>
  <c r="N6" i="5"/>
  <c r="C6" i="5"/>
  <c r="M6" i="5" s="1"/>
  <c r="N5" i="5"/>
  <c r="C5" i="5"/>
  <c r="M5" i="5" s="1"/>
  <c r="N4" i="5"/>
  <c r="C4" i="5"/>
  <c r="M4" i="5" s="1"/>
  <c r="N3" i="5"/>
  <c r="N2" i="5"/>
  <c r="C5" i="3"/>
  <c r="M5" i="3" s="1"/>
  <c r="C6" i="3"/>
  <c r="M6" i="3" s="1"/>
  <c r="C7" i="3"/>
  <c r="M7" i="3" s="1"/>
  <c r="C8" i="3"/>
  <c r="M8" i="3" s="1"/>
  <c r="C9" i="3"/>
  <c r="M9" i="3" s="1"/>
  <c r="C10" i="3"/>
  <c r="M10" i="3" s="1"/>
  <c r="C11" i="3"/>
  <c r="M11" i="3" s="1"/>
  <c r="C12" i="3"/>
  <c r="M12" i="3" s="1"/>
  <c r="C13" i="3"/>
  <c r="M13" i="3" s="1"/>
  <c r="C14" i="3"/>
  <c r="M14" i="3" s="1"/>
  <c r="C15" i="3"/>
  <c r="M15" i="3" s="1"/>
  <c r="C16" i="3"/>
  <c r="M16" i="3" s="1"/>
  <c r="C17" i="3"/>
  <c r="M17" i="3" s="1"/>
  <c r="C18" i="3"/>
  <c r="M18" i="3" s="1"/>
  <c r="C19" i="3"/>
  <c r="M19" i="3" s="1"/>
  <c r="C20" i="3"/>
  <c r="M20" i="3" s="1"/>
  <c r="C21" i="3"/>
  <c r="M21" i="3" s="1"/>
  <c r="C22" i="3"/>
  <c r="M22" i="3" s="1"/>
  <c r="C23" i="3"/>
  <c r="M23" i="3" s="1"/>
  <c r="C24" i="3"/>
  <c r="M24" i="3" s="1"/>
  <c r="C25" i="3"/>
  <c r="M25" i="3" s="1"/>
  <c r="C26" i="3"/>
  <c r="M26" i="3" s="1"/>
  <c r="C27" i="3"/>
  <c r="M27" i="3" s="1"/>
  <c r="C28" i="3"/>
  <c r="M28" i="3" s="1"/>
  <c r="D4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M28" i="5" l="1"/>
  <c r="H28" i="3"/>
  <c r="H26" i="3"/>
  <c r="H24" i="3"/>
  <c r="H22" i="3"/>
  <c r="H20" i="3"/>
  <c r="H18" i="3"/>
  <c r="H16" i="3"/>
  <c r="H14" i="3"/>
  <c r="H12" i="3"/>
  <c r="H10" i="3"/>
  <c r="H8" i="3"/>
  <c r="H4" i="3"/>
  <c r="H27" i="3"/>
  <c r="H25" i="3"/>
  <c r="H23" i="3"/>
  <c r="H21" i="3"/>
  <c r="H19" i="3"/>
  <c r="H17" i="3"/>
  <c r="H15" i="3"/>
  <c r="H13" i="3"/>
  <c r="H11" i="3"/>
  <c r="H9" i="3"/>
  <c r="H5" i="3"/>
  <c r="H7" i="3"/>
  <c r="H6" i="3"/>
</calcChain>
</file>

<file path=xl/sharedStrings.xml><?xml version="1.0" encoding="utf-8"?>
<sst xmlns="http://schemas.openxmlformats.org/spreadsheetml/2006/main" count="232" uniqueCount="87">
  <si>
    <t>mm</t>
  </si>
  <si>
    <t>cm</t>
  </si>
  <si>
    <t>dm</t>
  </si>
  <si>
    <t xml:space="preserve">m </t>
  </si>
  <si>
    <t>dam</t>
  </si>
  <si>
    <t>hm</t>
  </si>
  <si>
    <t>km</t>
  </si>
  <si>
    <t>Eenheid</t>
  </si>
  <si>
    <t>factor</t>
  </si>
  <si>
    <t>m</t>
  </si>
  <si>
    <t>nr</t>
  </si>
  <si>
    <t>k</t>
  </si>
  <si>
    <t>Rand 1-6</t>
  </si>
  <si>
    <t>Rand 1-100</t>
  </si>
  <si>
    <t>Ran-1-100</t>
  </si>
  <si>
    <t>rand 1-6 1</t>
  </si>
  <si>
    <t>random 1-6 2</t>
  </si>
  <si>
    <t>Gegeven</t>
  </si>
  <si>
    <t>Bereken</t>
  </si>
  <si>
    <t>=</t>
  </si>
  <si>
    <t>n</t>
  </si>
  <si>
    <t>μ</t>
  </si>
  <si>
    <t>G</t>
  </si>
  <si>
    <t>Eenheid2</t>
  </si>
  <si>
    <t>Factor</t>
  </si>
  <si>
    <t>factor2</t>
  </si>
  <si>
    <t>V</t>
  </si>
  <si>
    <t>A</t>
  </si>
  <si>
    <t>W</t>
  </si>
  <si>
    <t>g</t>
  </si>
  <si>
    <t>J</t>
  </si>
  <si>
    <t>Cal</t>
  </si>
  <si>
    <t>N</t>
  </si>
  <si>
    <t xml:space="preserve"> </t>
  </si>
  <si>
    <t>M</t>
  </si>
  <si>
    <t>Oefening metriek stelsel</t>
  </si>
  <si>
    <r>
      <t>mm</t>
    </r>
    <r>
      <rPr>
        <b/>
        <sz val="14"/>
        <color theme="3" tint="-0.249977111117893"/>
        <rFont val="Calibri"/>
        <family val="2"/>
      </rPr>
      <t>²</t>
    </r>
  </si>
  <si>
    <t>cm²</t>
  </si>
  <si>
    <t>dm²</t>
  </si>
  <si>
    <t>m²</t>
  </si>
  <si>
    <t>dam²</t>
  </si>
  <si>
    <t>hm²</t>
  </si>
  <si>
    <t>km²</t>
  </si>
  <si>
    <r>
      <t>mm</t>
    </r>
    <r>
      <rPr>
        <b/>
        <sz val="14"/>
        <color theme="3" tint="-0.249977111117893"/>
        <rFont val="Calibri"/>
        <family val="2"/>
      </rPr>
      <t>³</t>
    </r>
  </si>
  <si>
    <t>cm³</t>
  </si>
  <si>
    <t>dm³</t>
  </si>
  <si>
    <t xml:space="preserve">m³ </t>
  </si>
  <si>
    <t>dam³</t>
  </si>
  <si>
    <t>hm³</t>
  </si>
  <si>
    <t>km³</t>
  </si>
  <si>
    <t>Uiteg</t>
  </si>
  <si>
    <t>Metriek</t>
  </si>
  <si>
    <t>Vermenigvuldig het getal maal de factor en je komt op de maat van de standaar eenheid.</t>
  </si>
  <si>
    <t>Kilo</t>
  </si>
  <si>
    <t>x 1000</t>
  </si>
  <si>
    <t>komma drie plaatsen naar links</t>
  </si>
  <si>
    <t>komma drie plaatsen naar rechts</t>
  </si>
  <si>
    <t>h</t>
  </si>
  <si>
    <t>da</t>
  </si>
  <si>
    <t>d</t>
  </si>
  <si>
    <t>c</t>
  </si>
  <si>
    <t>x 1.000.000</t>
  </si>
  <si>
    <t>x  1.000</t>
  </si>
  <si>
    <t>x 100</t>
  </si>
  <si>
    <t>x 10</t>
  </si>
  <si>
    <t>x 1/10</t>
  </si>
  <si>
    <t>x 1/100</t>
  </si>
  <si>
    <t>x 1/1.000</t>
  </si>
  <si>
    <t>x 1/1.000.000</t>
  </si>
  <si>
    <t>1000 m</t>
  </si>
  <si>
    <t>10 m</t>
  </si>
  <si>
    <t>1 mm</t>
  </si>
  <si>
    <t>0,001 m</t>
  </si>
  <si>
    <t>1 dam</t>
  </si>
  <si>
    <t>1 km</t>
  </si>
  <si>
    <r>
      <t xml:space="preserve">1 </t>
    </r>
    <r>
      <rPr>
        <sz val="11"/>
        <color theme="1"/>
        <rFont val="Trebuchet MS"/>
        <family val="2"/>
      </rPr>
      <t>μ</t>
    </r>
    <r>
      <rPr>
        <sz val="11"/>
        <color theme="1"/>
        <rFont val="Calibri"/>
        <family val="2"/>
      </rPr>
      <t>m</t>
    </r>
  </si>
  <si>
    <t>0,000001 m</t>
  </si>
  <si>
    <t>1 Mm</t>
  </si>
  <si>
    <t>1.000.000 m</t>
  </si>
  <si>
    <t>De letters van het metriek stelcel staan voor een factor</t>
  </si>
  <si>
    <t>De wetenschappelijk notatie van de factor zegt iets over hoeveel de komma naar recht of links moet</t>
  </si>
  <si>
    <t>1 Gm</t>
  </si>
  <si>
    <t>1.000.000.000 m</t>
  </si>
  <si>
    <t>x 1.000.000.000</t>
  </si>
  <si>
    <t>x 1/1.000.000.000</t>
  </si>
  <si>
    <r>
      <t>1 n</t>
    </r>
    <r>
      <rPr>
        <sz val="11"/>
        <color theme="1"/>
        <rFont val="Calibri"/>
        <family val="2"/>
      </rPr>
      <t>m</t>
    </r>
  </si>
  <si>
    <t>0,000000001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</si>
</sst>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</font>
    <font>
      <b/>
      <sz val="14"/>
      <color theme="4" tint="0.59999389629810485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/>
    <xf numFmtId="43" fontId="4" fillId="2" borderId="0" xfId="1" applyFont="1" applyFill="1"/>
    <xf numFmtId="0" fontId="4" fillId="3" borderId="1" xfId="0" applyFont="1" applyFill="1" applyBorder="1"/>
    <xf numFmtId="0" fontId="4" fillId="3" borderId="2" xfId="0" applyNumberFormat="1" applyFont="1" applyFill="1" applyBorder="1"/>
    <xf numFmtId="0" fontId="4" fillId="3" borderId="0" xfId="0" applyNumberFormat="1" applyFont="1" applyFill="1" applyBorder="1"/>
    <xf numFmtId="0" fontId="5" fillId="2" borderId="0" xfId="0" applyFont="1" applyFill="1"/>
    <xf numFmtId="0" fontId="4" fillId="2" borderId="1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/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Protection="1">
      <protection locked="0"/>
    </xf>
    <xf numFmtId="43" fontId="4" fillId="0" borderId="0" xfId="1" applyFont="1" applyFill="1"/>
    <xf numFmtId="0" fontId="4" fillId="0" borderId="1" xfId="0" applyFont="1" applyFill="1" applyBorder="1"/>
    <xf numFmtId="0" fontId="4" fillId="0" borderId="2" xfId="0" applyNumberFormat="1" applyFont="1" applyFill="1" applyBorder="1"/>
    <xf numFmtId="0" fontId="4" fillId="0" borderId="0" xfId="0" applyNumberFormat="1" applyFont="1" applyFill="1" applyBorder="1"/>
    <xf numFmtId="0" fontId="4" fillId="0" borderId="8" xfId="0" applyFont="1" applyFill="1" applyBorder="1" applyProtection="1"/>
    <xf numFmtId="0" fontId="4" fillId="0" borderId="9" xfId="0" applyFont="1" applyFill="1" applyBorder="1" applyProtection="1"/>
    <xf numFmtId="0" fontId="4" fillId="0" borderId="10" xfId="0" applyFont="1" applyFill="1" applyBorder="1" applyAlignment="1" applyProtection="1">
      <alignment horizontal="center"/>
    </xf>
    <xf numFmtId="43" fontId="4" fillId="0" borderId="7" xfId="1" applyFont="1" applyFill="1" applyBorder="1" applyProtection="1"/>
    <xf numFmtId="0" fontId="4" fillId="0" borderId="7" xfId="0" applyFont="1" applyFill="1" applyBorder="1"/>
    <xf numFmtId="0" fontId="4" fillId="2" borderId="0" xfId="1" applyNumberFormat="1" applyFont="1" applyFill="1"/>
    <xf numFmtId="0" fontId="4" fillId="0" borderId="0" xfId="0" applyNumberFormat="1" applyFont="1" applyFill="1"/>
    <xf numFmtId="0" fontId="4" fillId="0" borderId="0" xfId="1" applyNumberFormat="1" applyFont="1" applyFill="1" applyProtection="1"/>
    <xf numFmtId="0" fontId="6" fillId="0" borderId="0" xfId="0" applyFont="1" applyFill="1"/>
    <xf numFmtId="0" fontId="4" fillId="0" borderId="0" xfId="1" applyNumberFormat="1" applyFont="1" applyFill="1"/>
    <xf numFmtId="0" fontId="4" fillId="0" borderId="7" xfId="1" applyNumberFormat="1" applyFont="1" applyFill="1" applyBorder="1" applyProtection="1"/>
    <xf numFmtId="0" fontId="7" fillId="0" borderId="0" xfId="0" applyFont="1"/>
  </cellXfs>
  <cellStyles count="2">
    <cellStyle name="Komma" xfId="1" builtinId="3"/>
    <cellStyle name="Standaard" xfId="0" builtinId="0"/>
  </cellStyles>
  <dxfs count="42"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solid"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solid"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solid"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solid"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solid"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solid"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solid"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solid"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66675</xdr:rowOff>
        </xdr:from>
        <xdr:to>
          <xdr:col>3</xdr:col>
          <xdr:colOff>266700</xdr:colOff>
          <xdr:row>1</xdr:row>
          <xdr:rowOff>133350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Volgende oefening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0</xdr:row>
          <xdr:rowOff>57150</xdr:rowOff>
        </xdr:from>
        <xdr:to>
          <xdr:col>9</xdr:col>
          <xdr:colOff>1466850</xdr:colOff>
          <xdr:row>1</xdr:row>
          <xdr:rowOff>142875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l-NL" sz="18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Antwoorden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66675</xdr:rowOff>
        </xdr:from>
        <xdr:to>
          <xdr:col>3</xdr:col>
          <xdr:colOff>266700</xdr:colOff>
          <xdr:row>1</xdr:row>
          <xdr:rowOff>133350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Volgende oefening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0</xdr:row>
          <xdr:rowOff>57150</xdr:rowOff>
        </xdr:from>
        <xdr:to>
          <xdr:col>9</xdr:col>
          <xdr:colOff>3067050</xdr:colOff>
          <xdr:row>1</xdr:row>
          <xdr:rowOff>142875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l-NL" sz="18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Antwoorden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66675</xdr:rowOff>
        </xdr:from>
        <xdr:to>
          <xdr:col>3</xdr:col>
          <xdr:colOff>266700</xdr:colOff>
          <xdr:row>1</xdr:row>
          <xdr:rowOff>133350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Volgende oefening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0</xdr:row>
          <xdr:rowOff>57150</xdr:rowOff>
        </xdr:from>
        <xdr:to>
          <xdr:col>9</xdr:col>
          <xdr:colOff>1466850</xdr:colOff>
          <xdr:row>1</xdr:row>
          <xdr:rowOff>142875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l-NL" sz="18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Antwoorden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66675</xdr:rowOff>
        </xdr:from>
        <xdr:to>
          <xdr:col>3</xdr:col>
          <xdr:colOff>266700</xdr:colOff>
          <xdr:row>1</xdr:row>
          <xdr:rowOff>133350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Volgende oefening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0</xdr:row>
          <xdr:rowOff>57150</xdr:rowOff>
        </xdr:from>
        <xdr:to>
          <xdr:col>9</xdr:col>
          <xdr:colOff>1466850</xdr:colOff>
          <xdr:row>1</xdr:row>
          <xdr:rowOff>142875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l-NL" sz="18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Antwoorden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545696</xdr:colOff>
      <xdr:row>31</xdr:row>
      <xdr:rowOff>180975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1696" cy="6086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112280</xdr:colOff>
      <xdr:row>32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46680" cy="6115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8</xdr:row>
      <xdr:rowOff>185737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vak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1676400" y="170973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2" name="Tekstvak 1"/>
            <xdr:cNvSpPr txBox="1"/>
          </xdr:nvSpPr>
          <xdr:spPr>
            <a:xfrm>
              <a:off x="1676400" y="170973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10〗^3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466725</xdr:colOff>
      <xdr:row>10</xdr:row>
      <xdr:rowOff>157162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vak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SpPr txBox="1"/>
          </xdr:nvSpPr>
          <xdr:spPr>
            <a:xfrm>
              <a:off x="1685925" y="206216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−3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3" name="Tekstvak 2"/>
            <xdr:cNvSpPr txBox="1"/>
          </xdr:nvSpPr>
          <xdr:spPr>
            <a:xfrm>
              <a:off x="1685925" y="206216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10〗^(−3)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495300</xdr:colOff>
      <xdr:row>13</xdr:row>
      <xdr:rowOff>176212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kstvak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SpPr txBox="1"/>
          </xdr:nvSpPr>
          <xdr:spPr>
            <a:xfrm>
              <a:off x="2009775" y="24622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6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4" name="Tekstvak 3"/>
            <xdr:cNvSpPr txBox="1"/>
          </xdr:nvSpPr>
          <xdr:spPr>
            <a:xfrm>
              <a:off x="2009775" y="24622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10〗^6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495300</xdr:colOff>
      <xdr:row>14</xdr:row>
      <xdr:rowOff>176212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kstvak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 txBox="1"/>
          </xdr:nvSpPr>
          <xdr:spPr>
            <a:xfrm>
              <a:off x="2009775" y="26527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5" name="Tekstvak 4"/>
            <xdr:cNvSpPr txBox="1"/>
          </xdr:nvSpPr>
          <xdr:spPr>
            <a:xfrm>
              <a:off x="2009775" y="26527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10〗^3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495300</xdr:colOff>
      <xdr:row>15</xdr:row>
      <xdr:rowOff>166687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kstvak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2009775" y="283368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6" name="Tekstvak 5"/>
            <xdr:cNvSpPr txBox="1"/>
          </xdr:nvSpPr>
          <xdr:spPr>
            <a:xfrm>
              <a:off x="2009775" y="283368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10〗^2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495300</xdr:colOff>
      <xdr:row>16</xdr:row>
      <xdr:rowOff>176212</xdr:rowOff>
    </xdr:from>
    <xdr:ext cx="914400" cy="2673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kstvak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2009775" y="3033712"/>
              <a:ext cx="914400" cy="267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7" name="Tekstvak 6"/>
            <xdr:cNvSpPr txBox="1"/>
          </xdr:nvSpPr>
          <xdr:spPr>
            <a:xfrm>
              <a:off x="2009775" y="3033712"/>
              <a:ext cx="914400" cy="267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10〗^1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447675</xdr:colOff>
      <xdr:row>18</xdr:row>
      <xdr:rowOff>166687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kstvak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SpPr txBox="1"/>
          </xdr:nvSpPr>
          <xdr:spPr>
            <a:xfrm>
              <a:off x="1962150" y="340518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8" name="Tekstvak 7"/>
            <xdr:cNvSpPr txBox="1"/>
          </xdr:nvSpPr>
          <xdr:spPr>
            <a:xfrm>
              <a:off x="1962150" y="340518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10〗^(−1)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447675</xdr:colOff>
      <xdr:row>19</xdr:row>
      <xdr:rowOff>176212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kstvak 8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SpPr txBox="1"/>
          </xdr:nvSpPr>
          <xdr:spPr>
            <a:xfrm>
              <a:off x="1962150" y="36052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−2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9" name="Tekstvak 8"/>
            <xdr:cNvSpPr txBox="1"/>
          </xdr:nvSpPr>
          <xdr:spPr>
            <a:xfrm>
              <a:off x="1962150" y="36052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10〗^(−2)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447675</xdr:colOff>
      <xdr:row>20</xdr:row>
      <xdr:rowOff>176212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kstvak 9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SpPr txBox="1"/>
          </xdr:nvSpPr>
          <xdr:spPr>
            <a:xfrm>
              <a:off x="1962150" y="37957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−3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10" name="Tekstvak 9"/>
            <xdr:cNvSpPr txBox="1"/>
          </xdr:nvSpPr>
          <xdr:spPr>
            <a:xfrm>
              <a:off x="1962150" y="37957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10〗^(−3)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447675</xdr:colOff>
      <xdr:row>21</xdr:row>
      <xdr:rowOff>147637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kstvak 10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SpPr txBox="1"/>
          </xdr:nvSpPr>
          <xdr:spPr>
            <a:xfrm>
              <a:off x="1962150" y="395763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−6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11" name="Tekstvak 10"/>
            <xdr:cNvSpPr txBox="1"/>
          </xdr:nvSpPr>
          <xdr:spPr>
            <a:xfrm>
              <a:off x="1962150" y="395763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10〗^(−6)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495300</xdr:colOff>
      <xdr:row>12</xdr:row>
      <xdr:rowOff>176212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kstvak 11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SpPr txBox="1"/>
          </xdr:nvSpPr>
          <xdr:spPr>
            <a:xfrm>
              <a:off x="2009775" y="24622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9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12" name="Tekstvak 11"/>
            <xdr:cNvSpPr txBox="1"/>
          </xdr:nvSpPr>
          <xdr:spPr>
            <a:xfrm>
              <a:off x="2009775" y="24622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10〗^9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2</xdr:col>
      <xdr:colOff>447675</xdr:colOff>
      <xdr:row>22</xdr:row>
      <xdr:rowOff>147637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kstvak 13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SpPr txBox="1"/>
          </xdr:nvSpPr>
          <xdr:spPr>
            <a:xfrm>
              <a:off x="1962150" y="414813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</a:rPr>
                          <m:t>−9</m:t>
                        </m:r>
                      </m:sup>
                    </m:sSup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14" name="Tekstvak 13"/>
            <xdr:cNvSpPr txBox="1"/>
          </xdr:nvSpPr>
          <xdr:spPr>
            <a:xfrm>
              <a:off x="1962150" y="414813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nl-NL" sz="1100" i="0">
                  <a:latin typeface="Cambria Math"/>
                </a:rPr>
                <a:t>〖</a:t>
              </a:r>
              <a:r>
                <a:rPr lang="nl-NL" sz="1100" b="0" i="0">
                  <a:latin typeface="Cambria Math"/>
                </a:rPr>
                <a:t>10〗^(−9)</a:t>
              </a:r>
              <a:endParaRPr lang="nl-NL" sz="1100"/>
            </a:p>
          </xdr:txBody>
        </xdr:sp>
      </mc:Fallback>
    </mc:AlternateContent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el148" displayName="Tabel148" ref="X1:Y8" totalsRowShown="0" headerRowDxfId="37" dataDxfId="36">
  <autoFilter ref="X1:Y8" xr:uid="{00000000-0009-0000-0100-000007000000}"/>
  <tableColumns count="2">
    <tableColumn id="1" xr3:uid="{00000000-0010-0000-0000-000001000000}" name="Eenheid" dataDxfId="35"/>
    <tableColumn id="2" xr3:uid="{00000000-0010-0000-0000-000002000000}" name="factor" dataDxfId="3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el259" displayName="Tabel259" ref="W1:W8" totalsRowShown="0" headerRowDxfId="33" dataDxfId="32">
  <autoFilter ref="W1:W8" xr:uid="{00000000-0009-0000-0100-000008000000}"/>
  <tableColumns count="1">
    <tableColumn id="1" xr3:uid="{00000000-0010-0000-0100-000001000000}" name="nr" dataDxfId="3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el14810" displayName="Tabel14810" ref="X1:Z8" totalsRowShown="0" headerRowDxfId="27" dataDxfId="26">
  <autoFilter ref="X1:Z8" xr:uid="{00000000-0009-0000-0100-000009000000}"/>
  <tableColumns count="3">
    <tableColumn id="1" xr3:uid="{00000000-0010-0000-0200-000001000000}" name="Factor" dataDxfId="25"/>
    <tableColumn id="2" xr3:uid="{00000000-0010-0000-0200-000002000000}" name="factor2" dataDxfId="24"/>
    <tableColumn id="3" xr3:uid="{00000000-0010-0000-0200-000003000000}" name="Eenheid2" dataDxfId="2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el25911" displayName="Tabel25911" ref="W1:W8" totalsRowShown="0" headerRowDxfId="22" dataDxfId="21">
  <autoFilter ref="W1:W8" xr:uid="{00000000-0009-0000-0100-00000A000000}"/>
  <tableColumns count="1">
    <tableColumn id="1" xr3:uid="{00000000-0010-0000-0300-000001000000}" name="nr" dataDxfId="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el1482" displayName="Tabel1482" ref="X1:Y8" totalsRowShown="0" headerRowDxfId="16" dataDxfId="15">
  <autoFilter ref="X1:Y8" xr:uid="{00000000-0009-0000-0100-000001000000}"/>
  <tableColumns count="2">
    <tableColumn id="1" xr3:uid="{00000000-0010-0000-0400-000001000000}" name="Eenheid" dataDxfId="14"/>
    <tableColumn id="2" xr3:uid="{00000000-0010-0000-0400-000002000000}" name="factor" dataDxfId="1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el2593" displayName="Tabel2593" ref="W1:W8" totalsRowShown="0" headerRowDxfId="12" dataDxfId="11">
  <autoFilter ref="W1:W8" xr:uid="{00000000-0009-0000-0100-000002000000}"/>
  <tableColumns count="1">
    <tableColumn id="1" xr3:uid="{00000000-0010-0000-0500-000001000000}" name="nr" dataDxfId="1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el1484" displayName="Tabel1484" ref="X1:Y8" totalsRowShown="0" headerRowDxfId="6" dataDxfId="5">
  <autoFilter ref="X1:Y8" xr:uid="{00000000-0009-0000-0100-000003000000}"/>
  <tableColumns count="2">
    <tableColumn id="1" xr3:uid="{00000000-0010-0000-0600-000001000000}" name="Eenheid" dataDxfId="4"/>
    <tableColumn id="2" xr3:uid="{00000000-0010-0000-0600-000002000000}" name="factor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el2595" displayName="Tabel2595" ref="W1:W8" totalsRowShown="0" headerRowDxfId="2" dataDxfId="1">
  <autoFilter ref="W1:W8" xr:uid="{00000000-0009-0000-0100-000004000000}"/>
  <tableColumns count="1">
    <tableColumn id="1" xr3:uid="{00000000-0010-0000-0700-000001000000}" name="n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3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>
    <tabColor theme="3" tint="0.39997558519241921"/>
  </sheetPr>
  <dimension ref="A1:Y28"/>
  <sheetViews>
    <sheetView topLeftCell="A2" zoomScaleNormal="100" workbookViewId="0">
      <selection activeCell="F4" sqref="F4"/>
    </sheetView>
  </sheetViews>
  <sheetFormatPr defaultRowHeight="26.25" customHeight="1" x14ac:dyDescent="0.3"/>
  <cols>
    <col min="1" max="2" width="9.140625" style="13"/>
    <col min="3" max="3" width="13.7109375" style="13" customWidth="1"/>
    <col min="4" max="4" width="9.140625" style="13"/>
    <col min="5" max="5" width="7.140625" style="13" customWidth="1"/>
    <col min="6" max="6" width="27.5703125" style="14" customWidth="1"/>
    <col min="7" max="7" width="9.140625" style="12"/>
    <col min="8" max="8" width="9.140625" style="27"/>
    <col min="9" max="9" width="9.140625" style="12"/>
    <col min="10" max="10" width="23" style="12" customWidth="1"/>
    <col min="11" max="11" width="9.140625" style="12"/>
    <col min="12" max="12" width="14.5703125" style="12" customWidth="1"/>
    <col min="13" max="13" width="41.42578125" style="28" hidden="1" customWidth="1"/>
    <col min="14" max="25" width="9.140625" style="12" hidden="1" customWidth="1"/>
    <col min="26" max="16384" width="9.140625" style="12"/>
  </cols>
  <sheetData>
    <row r="1" spans="1:25" ht="26.25" customHeight="1" x14ac:dyDescent="0.3">
      <c r="N1" s="12" t="s">
        <v>13</v>
      </c>
      <c r="O1" s="12" t="s">
        <v>12</v>
      </c>
      <c r="R1" s="12" t="s">
        <v>14</v>
      </c>
      <c r="S1" s="12" t="s">
        <v>15</v>
      </c>
      <c r="U1" s="12" t="s">
        <v>16</v>
      </c>
      <c r="W1" s="12" t="s">
        <v>10</v>
      </c>
      <c r="X1" s="12" t="s">
        <v>7</v>
      </c>
      <c r="Y1" s="12" t="s">
        <v>8</v>
      </c>
    </row>
    <row r="2" spans="1:25" ht="26.25" customHeight="1" x14ac:dyDescent="0.3">
      <c r="A2" s="13" t="s">
        <v>35</v>
      </c>
      <c r="N2" s="16">
        <f t="shared" ref="N2:N28" ca="1" si="0">RANDBETWEEN(0,100)</f>
        <v>94</v>
      </c>
      <c r="O2" s="17">
        <f ca="1">RANDBETWEEN(1,7)</f>
        <v>3</v>
      </c>
      <c r="P2" s="18">
        <f ca="1">RANDBETWEEN(1,7)</f>
        <v>2</v>
      </c>
      <c r="Q2" s="18"/>
      <c r="R2" s="12">
        <v>56</v>
      </c>
      <c r="S2" s="12">
        <v>6</v>
      </c>
      <c r="T2" s="12">
        <v>7</v>
      </c>
      <c r="U2" s="12">
        <f t="shared" ref="U2:U11" si="1">IF(IF(S2=T2,T2+1,T2)=8,1,IF(S2=T2,T2+1,T2))</f>
        <v>7</v>
      </c>
      <c r="W2" s="12">
        <v>1</v>
      </c>
      <c r="X2" s="12" t="s">
        <v>0</v>
      </c>
      <c r="Y2" s="12">
        <v>1E-3</v>
      </c>
    </row>
    <row r="3" spans="1:25" ht="26.25" customHeight="1" x14ac:dyDescent="0.3">
      <c r="C3" s="13" t="s">
        <v>17</v>
      </c>
      <c r="F3" s="14" t="s">
        <v>18</v>
      </c>
      <c r="N3" s="16">
        <f t="shared" ca="1" si="0"/>
        <v>42</v>
      </c>
      <c r="O3" s="17">
        <f t="shared" ref="O3:P28" ca="1" si="2">RANDBETWEEN(1,7)</f>
        <v>3</v>
      </c>
      <c r="P3" s="18">
        <f t="shared" ca="1" si="2"/>
        <v>1</v>
      </c>
      <c r="Q3" s="18"/>
      <c r="R3" s="12">
        <v>71</v>
      </c>
      <c r="S3" s="12">
        <v>4</v>
      </c>
      <c r="T3" s="12">
        <v>7</v>
      </c>
      <c r="U3" s="12">
        <f t="shared" si="1"/>
        <v>7</v>
      </c>
      <c r="W3" s="12">
        <v>2</v>
      </c>
      <c r="X3" s="12" t="s">
        <v>1</v>
      </c>
      <c r="Y3" s="12">
        <v>0.01</v>
      </c>
    </row>
    <row r="4" spans="1:25" ht="26.25" customHeight="1" x14ac:dyDescent="0.3">
      <c r="A4" s="12">
        <v>1</v>
      </c>
      <c r="C4" s="19">
        <f>R2/10*S2*T2*U2</f>
        <v>1646.3999999999996</v>
      </c>
      <c r="D4" s="20" t="str">
        <f t="shared" ref="D4:D28" si="3">VLOOKUP(S4,$W$2:$Y$8,2,TRUE)</f>
        <v>dm</v>
      </c>
      <c r="E4" s="21" t="s">
        <v>19</v>
      </c>
      <c r="F4" s="29"/>
      <c r="G4" s="23" t="str">
        <f>VLOOKUP(U4,$W$2:$Y$8,2,TRUE)</f>
        <v>km</v>
      </c>
      <c r="H4" s="27" t="str">
        <f>IF(F4="","",IF(F4=M4,"Oke","Ojee"))</f>
        <v/>
      </c>
      <c r="I4" s="12">
        <v>1</v>
      </c>
      <c r="J4" s="26">
        <v>0.16463999999999998</v>
      </c>
      <c r="M4" s="28">
        <f t="shared" ref="M4:M27" si="4">C4*VLOOKUP(S4,$W$2:$Y$8,3,TRUE)/VLOOKUP(U4,$W$2:$Y$8,3,TRUE)</f>
        <v>0.16463999999999998</v>
      </c>
      <c r="N4" s="16">
        <f t="shared" ca="1" si="0"/>
        <v>83</v>
      </c>
      <c r="O4" s="17">
        <f t="shared" ca="1" si="2"/>
        <v>3</v>
      </c>
      <c r="P4" s="18">
        <f t="shared" ca="1" si="2"/>
        <v>2</v>
      </c>
      <c r="Q4" s="18">
        <v>1305000</v>
      </c>
      <c r="R4" s="12">
        <v>70</v>
      </c>
      <c r="S4" s="12">
        <v>3</v>
      </c>
      <c r="T4" s="12">
        <v>7</v>
      </c>
      <c r="U4" s="12">
        <f t="shared" si="1"/>
        <v>7</v>
      </c>
      <c r="W4" s="12">
        <v>3</v>
      </c>
      <c r="X4" s="12" t="s">
        <v>2</v>
      </c>
      <c r="Y4" s="12">
        <v>0.1</v>
      </c>
    </row>
    <row r="5" spans="1:25" ht="26.25" customHeight="1" x14ac:dyDescent="0.3">
      <c r="A5" s="12">
        <v>2</v>
      </c>
      <c r="C5" s="19">
        <f t="shared" ref="C5:C28" si="5">R3/10*S3*T3*U3</f>
        <v>1391.6</v>
      </c>
      <c r="D5" s="20" t="str">
        <f t="shared" si="3"/>
        <v>hm</v>
      </c>
      <c r="E5" s="21" t="s">
        <v>19</v>
      </c>
      <c r="F5" s="29"/>
      <c r="G5" s="23" t="str">
        <f t="shared" ref="G5:G28" si="6">VLOOKUP(U5,$W$2:$Y$8,2,TRUE)</f>
        <v xml:space="preserve">m </v>
      </c>
      <c r="H5" s="27" t="str">
        <f t="shared" ref="H5:H28" si="7">IF(F5="","",IF(F5=M5,"Oke","Ojee"))</f>
        <v/>
      </c>
      <c r="I5" s="12">
        <v>2</v>
      </c>
      <c r="J5" s="26">
        <v>139160</v>
      </c>
      <c r="M5" s="28">
        <f t="shared" si="4"/>
        <v>139160</v>
      </c>
      <c r="N5" s="16">
        <f t="shared" ca="1" si="0"/>
        <v>4</v>
      </c>
      <c r="O5" s="17">
        <f t="shared" ca="1" si="2"/>
        <v>4</v>
      </c>
      <c r="P5" s="18">
        <f t="shared" ca="1" si="2"/>
        <v>1</v>
      </c>
      <c r="Q5" s="18">
        <v>25200</v>
      </c>
      <c r="R5" s="12">
        <v>64</v>
      </c>
      <c r="S5" s="12">
        <v>6</v>
      </c>
      <c r="T5" s="12">
        <v>4</v>
      </c>
      <c r="U5" s="12">
        <f t="shared" si="1"/>
        <v>4</v>
      </c>
      <c r="W5" s="12">
        <v>4</v>
      </c>
      <c r="X5" s="12" t="s">
        <v>3</v>
      </c>
      <c r="Y5" s="12">
        <v>1</v>
      </c>
    </row>
    <row r="6" spans="1:25" ht="26.25" customHeight="1" x14ac:dyDescent="0.3">
      <c r="A6" s="12">
        <v>3</v>
      </c>
      <c r="C6" s="19">
        <f t="shared" si="5"/>
        <v>1029</v>
      </c>
      <c r="D6" s="20" t="str">
        <f t="shared" si="3"/>
        <v>dam</v>
      </c>
      <c r="E6" s="21" t="s">
        <v>19</v>
      </c>
      <c r="F6" s="29"/>
      <c r="G6" s="23" t="str">
        <f t="shared" si="6"/>
        <v xml:space="preserve">m </v>
      </c>
      <c r="H6" s="27" t="str">
        <f t="shared" si="7"/>
        <v/>
      </c>
      <c r="I6" s="12">
        <v>3</v>
      </c>
      <c r="J6" s="26">
        <v>10290</v>
      </c>
      <c r="M6" s="28">
        <f t="shared" si="4"/>
        <v>10290</v>
      </c>
      <c r="N6" s="16">
        <f t="shared" ca="1" si="0"/>
        <v>73</v>
      </c>
      <c r="O6" s="17">
        <f t="shared" ca="1" si="2"/>
        <v>7</v>
      </c>
      <c r="P6" s="18">
        <f t="shared" ca="1" si="2"/>
        <v>7</v>
      </c>
      <c r="Q6" s="18">
        <v>8.8480000000000017E-2</v>
      </c>
      <c r="R6" s="12">
        <v>12</v>
      </c>
      <c r="S6" s="12">
        <v>5</v>
      </c>
      <c r="T6" s="12">
        <v>4</v>
      </c>
      <c r="U6" s="12">
        <f t="shared" si="1"/>
        <v>4</v>
      </c>
      <c r="W6" s="12">
        <v>5</v>
      </c>
      <c r="X6" s="12" t="s">
        <v>4</v>
      </c>
      <c r="Y6" s="12">
        <v>10</v>
      </c>
    </row>
    <row r="7" spans="1:25" ht="26.25" customHeight="1" x14ac:dyDescent="0.3">
      <c r="A7" s="12">
        <v>4</v>
      </c>
      <c r="C7" s="19">
        <f t="shared" si="5"/>
        <v>614.40000000000009</v>
      </c>
      <c r="D7" s="20" t="str">
        <f t="shared" si="3"/>
        <v>dm</v>
      </c>
      <c r="E7" s="21" t="s">
        <v>19</v>
      </c>
      <c r="F7" s="29"/>
      <c r="G7" s="23" t="str">
        <f t="shared" si="6"/>
        <v>hm</v>
      </c>
      <c r="H7" s="27" t="str">
        <f t="shared" si="7"/>
        <v/>
      </c>
      <c r="I7" s="12">
        <v>4</v>
      </c>
      <c r="J7" s="26">
        <v>0.61440000000000017</v>
      </c>
      <c r="M7" s="28">
        <f t="shared" si="4"/>
        <v>0.61440000000000017</v>
      </c>
      <c r="N7" s="16">
        <f t="shared" ca="1" si="0"/>
        <v>6</v>
      </c>
      <c r="O7" s="17">
        <f t="shared" ca="1" si="2"/>
        <v>2</v>
      </c>
      <c r="P7" s="18">
        <f t="shared" ca="1" si="2"/>
        <v>2</v>
      </c>
      <c r="Q7" s="18">
        <v>89.25</v>
      </c>
      <c r="R7" s="12">
        <v>68</v>
      </c>
      <c r="S7" s="12">
        <v>3</v>
      </c>
      <c r="T7" s="12">
        <v>6</v>
      </c>
      <c r="U7" s="12">
        <f t="shared" si="1"/>
        <v>6</v>
      </c>
      <c r="W7" s="12">
        <v>6</v>
      </c>
      <c r="X7" s="12" t="s">
        <v>5</v>
      </c>
      <c r="Y7" s="12">
        <v>100</v>
      </c>
    </row>
    <row r="8" spans="1:25" ht="26.25" customHeight="1" x14ac:dyDescent="0.3">
      <c r="A8" s="12">
        <v>5</v>
      </c>
      <c r="C8" s="19">
        <f t="shared" si="5"/>
        <v>96</v>
      </c>
      <c r="D8" s="20" t="str">
        <f t="shared" si="3"/>
        <v>cm</v>
      </c>
      <c r="E8" s="21" t="s">
        <v>19</v>
      </c>
      <c r="F8" s="29"/>
      <c r="G8" s="23" t="str">
        <f t="shared" si="6"/>
        <v xml:space="preserve">m </v>
      </c>
      <c r="H8" s="27" t="str">
        <f t="shared" si="7"/>
        <v/>
      </c>
      <c r="I8" s="12">
        <v>5</v>
      </c>
      <c r="J8" s="26">
        <v>0.96</v>
      </c>
      <c r="M8" s="28">
        <f t="shared" si="4"/>
        <v>0.96</v>
      </c>
      <c r="N8" s="16">
        <f t="shared" ca="1" si="0"/>
        <v>46</v>
      </c>
      <c r="O8" s="17">
        <f t="shared" ca="1" si="2"/>
        <v>1</v>
      </c>
      <c r="P8" s="18">
        <f t="shared" ca="1" si="2"/>
        <v>3</v>
      </c>
      <c r="Q8" s="18">
        <v>49.98</v>
      </c>
      <c r="R8" s="12">
        <v>52</v>
      </c>
      <c r="S8" s="12">
        <v>2</v>
      </c>
      <c r="T8" s="12">
        <v>4</v>
      </c>
      <c r="U8" s="12">
        <f t="shared" si="1"/>
        <v>4</v>
      </c>
      <c r="W8" s="12">
        <v>7</v>
      </c>
      <c r="X8" s="12" t="s">
        <v>6</v>
      </c>
      <c r="Y8" s="12">
        <v>1000</v>
      </c>
    </row>
    <row r="9" spans="1:25" ht="26.25" customHeight="1" x14ac:dyDescent="0.3">
      <c r="A9" s="12">
        <v>6</v>
      </c>
      <c r="C9" s="19">
        <f t="shared" si="5"/>
        <v>734.4</v>
      </c>
      <c r="D9" s="20" t="str">
        <f t="shared" si="3"/>
        <v>dm</v>
      </c>
      <c r="E9" s="21" t="s">
        <v>19</v>
      </c>
      <c r="F9" s="29"/>
      <c r="G9" s="23" t="str">
        <f t="shared" si="6"/>
        <v>hm</v>
      </c>
      <c r="H9" s="27" t="str">
        <f t="shared" si="7"/>
        <v/>
      </c>
      <c r="I9" s="12">
        <v>6</v>
      </c>
      <c r="J9" s="26">
        <v>0.73439999999999994</v>
      </c>
      <c r="M9" s="28">
        <f t="shared" si="4"/>
        <v>0.73439999999999994</v>
      </c>
      <c r="N9" s="16">
        <f t="shared" ca="1" si="0"/>
        <v>59</v>
      </c>
      <c r="O9" s="17">
        <f t="shared" ca="1" si="2"/>
        <v>2</v>
      </c>
      <c r="P9" s="18">
        <f t="shared" ca="1" si="2"/>
        <v>6</v>
      </c>
      <c r="Q9" s="18">
        <v>0.188</v>
      </c>
      <c r="R9" s="12">
        <v>39</v>
      </c>
      <c r="S9" s="12">
        <v>3</v>
      </c>
      <c r="T9" s="12">
        <v>6</v>
      </c>
      <c r="U9" s="12">
        <f t="shared" si="1"/>
        <v>6</v>
      </c>
    </row>
    <row r="10" spans="1:25" ht="26.25" customHeight="1" x14ac:dyDescent="0.3">
      <c r="A10" s="12">
        <v>7</v>
      </c>
      <c r="C10" s="19">
        <f t="shared" si="5"/>
        <v>166.4</v>
      </c>
      <c r="D10" s="20" t="str">
        <f t="shared" si="3"/>
        <v>cm</v>
      </c>
      <c r="E10" s="21" t="s">
        <v>19</v>
      </c>
      <c r="F10" s="29"/>
      <c r="G10" s="23" t="str">
        <f t="shared" si="6"/>
        <v xml:space="preserve">m </v>
      </c>
      <c r="H10" s="27" t="str">
        <f t="shared" si="7"/>
        <v/>
      </c>
      <c r="I10" s="12">
        <v>7</v>
      </c>
      <c r="J10" s="26">
        <v>1.6640000000000001</v>
      </c>
      <c r="M10" s="28">
        <f t="shared" si="4"/>
        <v>1.6640000000000001</v>
      </c>
      <c r="N10" s="16">
        <f t="shared" ca="1" si="0"/>
        <v>96</v>
      </c>
      <c r="O10" s="17">
        <f t="shared" ca="1" si="2"/>
        <v>1</v>
      </c>
      <c r="P10" s="18">
        <f t="shared" ca="1" si="2"/>
        <v>2</v>
      </c>
      <c r="Q10" s="18">
        <v>19.5</v>
      </c>
      <c r="R10" s="12">
        <v>33</v>
      </c>
      <c r="S10" s="12">
        <v>2</v>
      </c>
      <c r="T10" s="12">
        <v>4</v>
      </c>
      <c r="U10" s="12">
        <f t="shared" si="1"/>
        <v>4</v>
      </c>
    </row>
    <row r="11" spans="1:25" ht="26.25" customHeight="1" x14ac:dyDescent="0.3">
      <c r="A11" s="12">
        <v>8</v>
      </c>
      <c r="C11" s="19">
        <f t="shared" si="5"/>
        <v>421.19999999999993</v>
      </c>
      <c r="D11" s="20" t="str">
        <f t="shared" si="3"/>
        <v>dm</v>
      </c>
      <c r="E11" s="21" t="s">
        <v>19</v>
      </c>
      <c r="F11" s="29"/>
      <c r="G11" s="23" t="str">
        <f t="shared" si="6"/>
        <v>dam</v>
      </c>
      <c r="H11" s="27" t="str">
        <f t="shared" si="7"/>
        <v/>
      </c>
      <c r="I11" s="12">
        <v>8</v>
      </c>
      <c r="J11" s="26">
        <v>4.2119999999999997</v>
      </c>
      <c r="M11" s="28">
        <f t="shared" si="4"/>
        <v>4.2119999999999997</v>
      </c>
      <c r="N11" s="16">
        <f t="shared" ca="1" si="0"/>
        <v>9</v>
      </c>
      <c r="O11" s="17">
        <f t="shared" ca="1" si="2"/>
        <v>1</v>
      </c>
      <c r="P11" s="18">
        <f t="shared" ca="1" si="2"/>
        <v>7</v>
      </c>
      <c r="Q11" s="18">
        <v>2.9699999999999996E-3</v>
      </c>
      <c r="R11" s="12">
        <v>62</v>
      </c>
      <c r="S11" s="12">
        <v>3</v>
      </c>
      <c r="T11" s="12">
        <v>5</v>
      </c>
      <c r="U11" s="12">
        <f t="shared" si="1"/>
        <v>5</v>
      </c>
    </row>
    <row r="12" spans="1:25" ht="26.25" customHeight="1" x14ac:dyDescent="0.3">
      <c r="A12" s="12">
        <v>9</v>
      </c>
      <c r="C12" s="19">
        <f t="shared" si="5"/>
        <v>105.6</v>
      </c>
      <c r="D12" s="20" t="str">
        <f t="shared" si="3"/>
        <v>mm</v>
      </c>
      <c r="E12" s="21" t="s">
        <v>19</v>
      </c>
      <c r="F12" s="29"/>
      <c r="G12" s="23" t="str">
        <f t="shared" si="6"/>
        <v>dm</v>
      </c>
      <c r="H12" s="27" t="str">
        <f t="shared" si="7"/>
        <v/>
      </c>
      <c r="I12" s="12">
        <v>9</v>
      </c>
      <c r="J12" s="26">
        <v>1.0559999999999998</v>
      </c>
      <c r="M12" s="28">
        <f t="shared" si="4"/>
        <v>1.0559999999999998</v>
      </c>
      <c r="N12" s="16">
        <f t="shared" ca="1" si="0"/>
        <v>40</v>
      </c>
      <c r="O12" s="17">
        <f t="shared" ca="1" si="2"/>
        <v>2</v>
      </c>
      <c r="P12" s="18">
        <f t="shared" ca="1" si="2"/>
        <v>1</v>
      </c>
      <c r="Q12" s="18">
        <v>4.7880000000000003</v>
      </c>
      <c r="R12" s="12">
        <v>61</v>
      </c>
      <c r="S12" s="12">
        <v>1</v>
      </c>
      <c r="T12" s="12">
        <v>3</v>
      </c>
      <c r="U12" s="12">
        <f>IF(IF(S12=T12,T12+1,T12)=8,1,IF(S12=T12,T12+1,T12))</f>
        <v>3</v>
      </c>
    </row>
    <row r="13" spans="1:25" ht="26.25" customHeight="1" x14ac:dyDescent="0.3">
      <c r="A13" s="12">
        <v>10</v>
      </c>
      <c r="C13" s="19">
        <f t="shared" si="5"/>
        <v>465</v>
      </c>
      <c r="D13" s="20" t="str">
        <f t="shared" si="3"/>
        <v>dam</v>
      </c>
      <c r="E13" s="21" t="s">
        <v>19</v>
      </c>
      <c r="F13" s="29"/>
      <c r="G13" s="23" t="str">
        <f t="shared" si="6"/>
        <v>hm</v>
      </c>
      <c r="H13" s="27" t="str">
        <f t="shared" si="7"/>
        <v/>
      </c>
      <c r="I13" s="12">
        <v>10</v>
      </c>
      <c r="J13" s="26">
        <v>46.5</v>
      </c>
      <c r="M13" s="28">
        <f t="shared" si="4"/>
        <v>46.5</v>
      </c>
      <c r="N13" s="16">
        <f t="shared" ca="1" si="0"/>
        <v>28</v>
      </c>
      <c r="O13" s="17">
        <f t="shared" ca="1" si="2"/>
        <v>2</v>
      </c>
      <c r="P13" s="18">
        <f t="shared" ca="1" si="2"/>
        <v>3</v>
      </c>
      <c r="Q13" s="18">
        <v>1275</v>
      </c>
      <c r="R13" s="12">
        <v>18</v>
      </c>
      <c r="S13" s="12">
        <v>5</v>
      </c>
      <c r="T13" s="12">
        <v>5</v>
      </c>
      <c r="U13" s="12">
        <f t="shared" ref="U13:U28" si="8">IF(IF(S13=T13,T13+1,T13)=8,1,IF(S13=T13,T13+1,T13))</f>
        <v>6</v>
      </c>
    </row>
    <row r="14" spans="1:25" ht="26.25" customHeight="1" x14ac:dyDescent="0.3">
      <c r="A14" s="12">
        <v>11</v>
      </c>
      <c r="C14" s="19">
        <f t="shared" si="5"/>
        <v>54.899999999999991</v>
      </c>
      <c r="D14" s="20" t="str">
        <f t="shared" si="3"/>
        <v>cm</v>
      </c>
      <c r="E14" s="21" t="s">
        <v>19</v>
      </c>
      <c r="F14" s="29"/>
      <c r="G14" s="23" t="str">
        <f t="shared" si="6"/>
        <v>km</v>
      </c>
      <c r="H14" s="27" t="str">
        <f t="shared" si="7"/>
        <v/>
      </c>
      <c r="I14" s="12">
        <v>11</v>
      </c>
      <c r="J14" s="26">
        <v>5.489999999999999E-4</v>
      </c>
      <c r="M14" s="28">
        <f t="shared" si="4"/>
        <v>5.489999999999999E-4</v>
      </c>
      <c r="N14" s="16">
        <f t="shared" ca="1" si="0"/>
        <v>9</v>
      </c>
      <c r="O14" s="17">
        <f t="shared" ca="1" si="2"/>
        <v>4</v>
      </c>
      <c r="P14" s="18">
        <f t="shared" ca="1" si="2"/>
        <v>6</v>
      </c>
      <c r="Q14" s="18">
        <v>0.10779999999999999</v>
      </c>
      <c r="R14" s="12">
        <v>56</v>
      </c>
      <c r="S14" s="12">
        <v>2</v>
      </c>
      <c r="T14" s="12">
        <v>7</v>
      </c>
      <c r="U14" s="12">
        <f t="shared" si="8"/>
        <v>7</v>
      </c>
    </row>
    <row r="15" spans="1:25" ht="26.25" customHeight="1" x14ac:dyDescent="0.3">
      <c r="A15" s="12">
        <v>12</v>
      </c>
      <c r="C15" s="19">
        <f t="shared" si="5"/>
        <v>270</v>
      </c>
      <c r="D15" s="20" t="str">
        <f t="shared" si="3"/>
        <v>mm</v>
      </c>
      <c r="E15" s="21" t="s">
        <v>19</v>
      </c>
      <c r="F15" s="29"/>
      <c r="G15" s="23" t="str">
        <f t="shared" si="6"/>
        <v xml:space="preserve">m </v>
      </c>
      <c r="H15" s="27" t="str">
        <f t="shared" si="7"/>
        <v/>
      </c>
      <c r="I15" s="12">
        <v>12</v>
      </c>
      <c r="J15" s="26">
        <v>0.27</v>
      </c>
      <c r="M15" s="28">
        <f t="shared" si="4"/>
        <v>0.27</v>
      </c>
      <c r="N15" s="16">
        <f t="shared" ca="1" si="0"/>
        <v>70</v>
      </c>
      <c r="O15" s="17">
        <f t="shared" ca="1" si="2"/>
        <v>3</v>
      </c>
      <c r="P15" s="18">
        <f t="shared" ca="1" si="2"/>
        <v>4</v>
      </c>
      <c r="Q15" s="18">
        <v>1.3679999999999998E-2</v>
      </c>
      <c r="R15" s="12">
        <v>44</v>
      </c>
      <c r="S15" s="12">
        <v>1</v>
      </c>
      <c r="T15" s="12">
        <v>4</v>
      </c>
      <c r="U15" s="12">
        <f t="shared" si="8"/>
        <v>4</v>
      </c>
    </row>
    <row r="16" spans="1:25" ht="26.25" customHeight="1" x14ac:dyDescent="0.3">
      <c r="A16" s="12">
        <v>13</v>
      </c>
      <c r="C16" s="19">
        <f t="shared" si="5"/>
        <v>548.79999999999995</v>
      </c>
      <c r="D16" s="20" t="str">
        <f t="shared" si="3"/>
        <v>cm</v>
      </c>
      <c r="E16" s="21" t="s">
        <v>19</v>
      </c>
      <c r="F16" s="29"/>
      <c r="G16" s="23" t="str">
        <f t="shared" si="6"/>
        <v>mm</v>
      </c>
      <c r="H16" s="27" t="str">
        <f t="shared" si="7"/>
        <v/>
      </c>
      <c r="I16" s="12">
        <v>13</v>
      </c>
      <c r="J16" s="26">
        <v>5487.9999999999991</v>
      </c>
      <c r="M16" s="28">
        <f t="shared" si="4"/>
        <v>5487.9999999999991</v>
      </c>
      <c r="N16" s="16">
        <f t="shared" ca="1" si="0"/>
        <v>83</v>
      </c>
      <c r="O16" s="17">
        <f t="shared" ca="1" si="2"/>
        <v>1</v>
      </c>
      <c r="P16" s="18">
        <f t="shared" ca="1" si="2"/>
        <v>7</v>
      </c>
      <c r="Q16" s="18">
        <v>172799999.99999997</v>
      </c>
      <c r="R16" s="12">
        <v>32</v>
      </c>
      <c r="S16" s="12">
        <v>2</v>
      </c>
      <c r="T16" s="12">
        <v>1</v>
      </c>
      <c r="U16" s="12">
        <f t="shared" si="8"/>
        <v>1</v>
      </c>
    </row>
    <row r="17" spans="1:21" ht="26.25" customHeight="1" x14ac:dyDescent="0.3">
      <c r="A17" s="12">
        <v>14</v>
      </c>
      <c r="C17" s="19">
        <f t="shared" si="5"/>
        <v>70.400000000000006</v>
      </c>
      <c r="D17" s="20" t="str">
        <f t="shared" si="3"/>
        <v>dam</v>
      </c>
      <c r="E17" s="21" t="s">
        <v>19</v>
      </c>
      <c r="F17" s="29"/>
      <c r="G17" s="23" t="str">
        <f t="shared" si="6"/>
        <v>hm</v>
      </c>
      <c r="H17" s="27" t="str">
        <f t="shared" si="7"/>
        <v/>
      </c>
      <c r="I17" s="12">
        <v>14</v>
      </c>
      <c r="J17" s="26">
        <v>7.04</v>
      </c>
      <c r="M17" s="28">
        <f t="shared" si="4"/>
        <v>7.04</v>
      </c>
      <c r="N17" s="16">
        <f t="shared" ca="1" si="0"/>
        <v>14</v>
      </c>
      <c r="O17" s="17">
        <f t="shared" ca="1" si="2"/>
        <v>5</v>
      </c>
      <c r="P17" s="18">
        <f t="shared" ca="1" si="2"/>
        <v>4</v>
      </c>
      <c r="Q17" s="18">
        <v>10.5</v>
      </c>
      <c r="R17" s="12">
        <v>19</v>
      </c>
      <c r="S17" s="12">
        <v>5</v>
      </c>
      <c r="T17" s="12">
        <v>5</v>
      </c>
      <c r="U17" s="12">
        <f t="shared" si="8"/>
        <v>6</v>
      </c>
    </row>
    <row r="18" spans="1:21" ht="26.25" customHeight="1" x14ac:dyDescent="0.3">
      <c r="A18" s="12">
        <v>15</v>
      </c>
      <c r="C18" s="19">
        <f t="shared" si="5"/>
        <v>6.4</v>
      </c>
      <c r="D18" s="20" t="str">
        <f t="shared" si="3"/>
        <v>mm</v>
      </c>
      <c r="E18" s="21" t="s">
        <v>19</v>
      </c>
      <c r="F18" s="29"/>
      <c r="G18" s="23" t="str">
        <f t="shared" si="6"/>
        <v>dm</v>
      </c>
      <c r="H18" s="27" t="str">
        <f t="shared" si="7"/>
        <v/>
      </c>
      <c r="I18" s="12">
        <v>15</v>
      </c>
      <c r="J18" s="26">
        <v>6.4000000000000001E-2</v>
      </c>
      <c r="M18" s="28">
        <f t="shared" si="4"/>
        <v>6.4000000000000001E-2</v>
      </c>
      <c r="N18" s="16">
        <f t="shared" ca="1" si="0"/>
        <v>83</v>
      </c>
      <c r="O18" s="17">
        <f t="shared" ca="1" si="2"/>
        <v>4</v>
      </c>
      <c r="P18" s="18">
        <f t="shared" ca="1" si="2"/>
        <v>1</v>
      </c>
      <c r="Q18" s="18">
        <v>1617000</v>
      </c>
      <c r="R18" s="12">
        <v>37</v>
      </c>
      <c r="S18" s="12">
        <v>1</v>
      </c>
      <c r="T18" s="12">
        <v>3</v>
      </c>
      <c r="U18" s="12">
        <f t="shared" si="8"/>
        <v>3</v>
      </c>
    </row>
    <row r="19" spans="1:21" ht="26.25" customHeight="1" x14ac:dyDescent="0.3">
      <c r="A19" s="12">
        <v>16</v>
      </c>
      <c r="C19" s="19">
        <f t="shared" si="5"/>
        <v>285</v>
      </c>
      <c r="D19" s="20" t="str">
        <f t="shared" si="3"/>
        <v>hm</v>
      </c>
      <c r="E19" s="21" t="s">
        <v>19</v>
      </c>
      <c r="F19" s="29"/>
      <c r="G19" s="23" t="str">
        <f t="shared" si="6"/>
        <v>km</v>
      </c>
      <c r="H19" s="27" t="str">
        <f t="shared" si="7"/>
        <v/>
      </c>
      <c r="I19" s="12">
        <v>16</v>
      </c>
      <c r="J19" s="26">
        <v>28.5</v>
      </c>
      <c r="M19" s="28">
        <f t="shared" si="4"/>
        <v>28.5</v>
      </c>
      <c r="N19" s="16">
        <f t="shared" ca="1" si="0"/>
        <v>51</v>
      </c>
      <c r="O19" s="17">
        <f t="shared" ca="1" si="2"/>
        <v>7</v>
      </c>
      <c r="P19" s="18">
        <f t="shared" ca="1" si="2"/>
        <v>5</v>
      </c>
      <c r="Q19" s="18">
        <v>6900</v>
      </c>
      <c r="R19" s="12">
        <v>31</v>
      </c>
      <c r="S19" s="12">
        <v>6</v>
      </c>
      <c r="T19" s="12">
        <v>7</v>
      </c>
      <c r="U19" s="12">
        <f t="shared" si="8"/>
        <v>7</v>
      </c>
    </row>
    <row r="20" spans="1:21" ht="26.25" customHeight="1" x14ac:dyDescent="0.3">
      <c r="A20" s="12">
        <v>17</v>
      </c>
      <c r="C20" s="19">
        <f t="shared" si="5"/>
        <v>33.300000000000004</v>
      </c>
      <c r="D20" s="20" t="str">
        <f t="shared" si="3"/>
        <v>km</v>
      </c>
      <c r="E20" s="21" t="s">
        <v>19</v>
      </c>
      <c r="F20" s="29"/>
      <c r="G20" s="23" t="str">
        <f t="shared" si="6"/>
        <v>dam</v>
      </c>
      <c r="H20" s="27" t="str">
        <f t="shared" si="7"/>
        <v/>
      </c>
      <c r="I20" s="12">
        <v>17</v>
      </c>
      <c r="J20" s="26">
        <v>3330.0000000000009</v>
      </c>
      <c r="M20" s="28">
        <f t="shared" si="4"/>
        <v>3330.0000000000009</v>
      </c>
      <c r="N20" s="16">
        <f t="shared" ca="1" si="0"/>
        <v>25</v>
      </c>
      <c r="O20" s="17">
        <f t="shared" ca="1" si="2"/>
        <v>2</v>
      </c>
      <c r="P20" s="18">
        <f t="shared" ca="1" si="2"/>
        <v>1</v>
      </c>
      <c r="Q20" s="18">
        <v>56.7</v>
      </c>
      <c r="R20" s="12">
        <v>43</v>
      </c>
      <c r="S20" s="12">
        <v>7</v>
      </c>
      <c r="T20" s="12">
        <v>5</v>
      </c>
      <c r="U20" s="12">
        <f t="shared" si="8"/>
        <v>5</v>
      </c>
    </row>
    <row r="21" spans="1:21" ht="26.25" customHeight="1" x14ac:dyDescent="0.3">
      <c r="A21" s="12">
        <v>18</v>
      </c>
      <c r="C21" s="19">
        <f t="shared" si="5"/>
        <v>911.40000000000009</v>
      </c>
      <c r="D21" s="20" t="str">
        <f t="shared" si="3"/>
        <v>dm</v>
      </c>
      <c r="E21" s="21" t="s">
        <v>19</v>
      </c>
      <c r="F21" s="29"/>
      <c r="G21" s="23" t="str">
        <f t="shared" si="6"/>
        <v xml:space="preserve">m </v>
      </c>
      <c r="H21" s="27" t="str">
        <f t="shared" si="7"/>
        <v/>
      </c>
      <c r="I21" s="12">
        <v>18</v>
      </c>
      <c r="J21" s="26">
        <v>91.140000000000015</v>
      </c>
      <c r="M21" s="28">
        <f t="shared" si="4"/>
        <v>91.140000000000015</v>
      </c>
      <c r="N21" s="16">
        <f t="shared" ca="1" si="0"/>
        <v>70</v>
      </c>
      <c r="O21" s="17">
        <f t="shared" ca="1" si="2"/>
        <v>6</v>
      </c>
      <c r="P21" s="18">
        <f t="shared" ca="1" si="2"/>
        <v>5</v>
      </c>
      <c r="Q21" s="18">
        <v>5699.9999999999991</v>
      </c>
      <c r="R21" s="12">
        <v>97</v>
      </c>
      <c r="S21" s="12">
        <v>3</v>
      </c>
      <c r="T21" s="12">
        <v>4</v>
      </c>
      <c r="U21" s="12">
        <f t="shared" si="8"/>
        <v>4</v>
      </c>
    </row>
    <row r="22" spans="1:21" ht="26.25" customHeight="1" x14ac:dyDescent="0.3">
      <c r="A22" s="12">
        <v>19</v>
      </c>
      <c r="C22" s="19">
        <f t="shared" si="5"/>
        <v>752.5</v>
      </c>
      <c r="D22" s="20" t="str">
        <f t="shared" si="3"/>
        <v xml:space="preserve">m </v>
      </c>
      <c r="E22" s="21" t="s">
        <v>19</v>
      </c>
      <c r="F22" s="29"/>
      <c r="G22" s="23" t="str">
        <f t="shared" si="6"/>
        <v>cm</v>
      </c>
      <c r="H22" s="27" t="str">
        <f t="shared" si="7"/>
        <v/>
      </c>
      <c r="I22" s="12">
        <v>19</v>
      </c>
      <c r="J22" s="26">
        <v>75250</v>
      </c>
      <c r="M22" s="28">
        <f t="shared" si="4"/>
        <v>75250</v>
      </c>
      <c r="N22" s="16">
        <f t="shared" ca="1" si="0"/>
        <v>6</v>
      </c>
      <c r="O22" s="17">
        <f t="shared" ca="1" si="2"/>
        <v>1</v>
      </c>
      <c r="P22" s="18">
        <f t="shared" ca="1" si="2"/>
        <v>4</v>
      </c>
      <c r="Q22" s="18">
        <v>3.84</v>
      </c>
      <c r="R22" s="12">
        <v>97</v>
      </c>
      <c r="S22" s="12">
        <v>4</v>
      </c>
      <c r="T22" s="12">
        <v>2</v>
      </c>
      <c r="U22" s="12">
        <f t="shared" si="8"/>
        <v>2</v>
      </c>
    </row>
    <row r="23" spans="1:21" ht="26.25" customHeight="1" x14ac:dyDescent="0.3">
      <c r="A23" s="12">
        <v>20</v>
      </c>
      <c r="C23" s="19">
        <f t="shared" si="5"/>
        <v>465.59999999999997</v>
      </c>
      <c r="D23" s="20" t="str">
        <f t="shared" si="3"/>
        <v>dam</v>
      </c>
      <c r="E23" s="21" t="s">
        <v>19</v>
      </c>
      <c r="F23" s="29"/>
      <c r="G23" s="23" t="str">
        <f t="shared" si="6"/>
        <v>dm</v>
      </c>
      <c r="H23" s="27" t="str">
        <f t="shared" si="7"/>
        <v/>
      </c>
      <c r="I23" s="12">
        <v>20</v>
      </c>
      <c r="J23" s="26">
        <v>46560</v>
      </c>
      <c r="M23" s="28">
        <f t="shared" si="4"/>
        <v>46560</v>
      </c>
      <c r="N23" s="16">
        <f t="shared" ca="1" si="0"/>
        <v>63</v>
      </c>
      <c r="O23" s="17">
        <f t="shared" ca="1" si="2"/>
        <v>1</v>
      </c>
      <c r="P23" s="18">
        <f t="shared" ca="1" si="2"/>
        <v>5</v>
      </c>
      <c r="Q23" s="18">
        <v>2419200</v>
      </c>
      <c r="R23" s="12">
        <v>3</v>
      </c>
      <c r="S23" s="12">
        <v>5</v>
      </c>
      <c r="T23" s="12">
        <v>3</v>
      </c>
      <c r="U23" s="12">
        <f t="shared" si="8"/>
        <v>3</v>
      </c>
    </row>
    <row r="24" spans="1:21" ht="26.25" customHeight="1" x14ac:dyDescent="0.3">
      <c r="A24" s="12">
        <v>21</v>
      </c>
      <c r="C24" s="19">
        <f t="shared" si="5"/>
        <v>155.19999999999999</v>
      </c>
      <c r="D24" s="20" t="str">
        <f t="shared" si="3"/>
        <v>km</v>
      </c>
      <c r="E24" s="21" t="s">
        <v>19</v>
      </c>
      <c r="F24" s="29"/>
      <c r="G24" s="23" t="str">
        <f t="shared" si="6"/>
        <v>hm</v>
      </c>
      <c r="H24" s="27" t="str">
        <f t="shared" si="7"/>
        <v/>
      </c>
      <c r="I24" s="12">
        <v>21</v>
      </c>
      <c r="J24" s="26">
        <v>1552</v>
      </c>
      <c r="M24" s="28">
        <f t="shared" si="4"/>
        <v>1552</v>
      </c>
      <c r="N24" s="16">
        <f t="shared" ca="1" si="0"/>
        <v>22</v>
      </c>
      <c r="O24" s="17">
        <f t="shared" ca="1" si="2"/>
        <v>3</v>
      </c>
      <c r="P24" s="18">
        <f t="shared" ca="1" si="2"/>
        <v>5</v>
      </c>
      <c r="Q24" s="18">
        <v>4.1399999999999997</v>
      </c>
      <c r="R24" s="12">
        <v>52</v>
      </c>
      <c r="S24" s="12">
        <v>7</v>
      </c>
      <c r="T24" s="12">
        <v>6</v>
      </c>
      <c r="U24" s="12">
        <f t="shared" si="8"/>
        <v>6</v>
      </c>
    </row>
    <row r="25" spans="1:21" ht="26.25" customHeight="1" x14ac:dyDescent="0.3">
      <c r="A25" s="12">
        <v>22</v>
      </c>
      <c r="C25" s="19">
        <f t="shared" si="5"/>
        <v>13.5</v>
      </c>
      <c r="D25" s="20" t="str">
        <f t="shared" si="3"/>
        <v>km</v>
      </c>
      <c r="E25" s="21" t="s">
        <v>19</v>
      </c>
      <c r="F25" s="29"/>
      <c r="G25" s="23" t="str">
        <f t="shared" si="6"/>
        <v xml:space="preserve">m </v>
      </c>
      <c r="H25" s="27" t="str">
        <f t="shared" si="7"/>
        <v/>
      </c>
      <c r="I25" s="12">
        <v>22</v>
      </c>
      <c r="J25" s="26">
        <v>13500</v>
      </c>
      <c r="M25" s="28">
        <f t="shared" si="4"/>
        <v>13500</v>
      </c>
      <c r="N25" s="16">
        <f t="shared" ca="1" si="0"/>
        <v>97</v>
      </c>
      <c r="O25" s="17">
        <f t="shared" ca="1" si="2"/>
        <v>4</v>
      </c>
      <c r="P25" s="18">
        <f t="shared" ca="1" si="2"/>
        <v>6</v>
      </c>
      <c r="Q25" s="18">
        <v>0.76</v>
      </c>
      <c r="R25" s="12">
        <v>51</v>
      </c>
      <c r="S25" s="12">
        <v>7</v>
      </c>
      <c r="T25" s="12">
        <v>4</v>
      </c>
      <c r="U25" s="12">
        <f t="shared" si="8"/>
        <v>4</v>
      </c>
    </row>
    <row r="26" spans="1:21" ht="26.25" customHeight="1" x14ac:dyDescent="0.3">
      <c r="A26" s="12">
        <v>23</v>
      </c>
      <c r="C26" s="19">
        <f t="shared" si="5"/>
        <v>1310.3999999999999</v>
      </c>
      <c r="D26" s="20" t="str">
        <f t="shared" si="3"/>
        <v>km</v>
      </c>
      <c r="E26" s="21" t="s">
        <v>19</v>
      </c>
      <c r="F26" s="29"/>
      <c r="G26" s="23" t="str">
        <f t="shared" si="6"/>
        <v>hm</v>
      </c>
      <c r="H26" s="27" t="str">
        <f t="shared" si="7"/>
        <v/>
      </c>
      <c r="I26" s="12">
        <v>23</v>
      </c>
      <c r="J26" s="26">
        <v>13103.999999999998</v>
      </c>
      <c r="M26" s="28">
        <f t="shared" si="4"/>
        <v>13103.999999999998</v>
      </c>
      <c r="N26" s="16">
        <f t="shared" ca="1" si="0"/>
        <v>84</v>
      </c>
      <c r="O26" s="17">
        <f t="shared" ca="1" si="2"/>
        <v>4</v>
      </c>
      <c r="P26" s="18">
        <f t="shared" ca="1" si="2"/>
        <v>2</v>
      </c>
      <c r="Q26" s="18">
        <v>2840</v>
      </c>
      <c r="R26" s="12">
        <v>79</v>
      </c>
      <c r="S26" s="12">
        <v>7</v>
      </c>
      <c r="T26" s="12">
        <v>6</v>
      </c>
      <c r="U26" s="12">
        <f t="shared" si="8"/>
        <v>6</v>
      </c>
    </row>
    <row r="27" spans="1:21" ht="26.25" customHeight="1" x14ac:dyDescent="0.3">
      <c r="A27" s="12">
        <v>24</v>
      </c>
      <c r="C27" s="19">
        <f t="shared" si="5"/>
        <v>571.19999999999993</v>
      </c>
      <c r="D27" s="20" t="str">
        <f t="shared" si="3"/>
        <v xml:space="preserve">m </v>
      </c>
      <c r="E27" s="21" t="s">
        <v>19</v>
      </c>
      <c r="F27" s="29"/>
      <c r="G27" s="23" t="str">
        <f t="shared" si="6"/>
        <v>km</v>
      </c>
      <c r="H27" s="27" t="str">
        <f t="shared" si="7"/>
        <v/>
      </c>
      <c r="I27" s="12">
        <v>24</v>
      </c>
      <c r="J27" s="26">
        <v>0.57119999999999993</v>
      </c>
      <c r="M27" s="28">
        <f t="shared" si="4"/>
        <v>0.57119999999999993</v>
      </c>
      <c r="N27" s="16">
        <f t="shared" ca="1" si="0"/>
        <v>10</v>
      </c>
      <c r="O27" s="17">
        <f t="shared" ca="1" si="2"/>
        <v>4</v>
      </c>
      <c r="P27" s="18">
        <f t="shared" ca="1" si="2"/>
        <v>4</v>
      </c>
      <c r="Q27" s="18">
        <v>4.2000000000000003E-2</v>
      </c>
      <c r="R27" s="12">
        <v>11</v>
      </c>
      <c r="S27" s="12">
        <v>4</v>
      </c>
      <c r="T27" s="12">
        <v>7</v>
      </c>
      <c r="U27" s="12">
        <f t="shared" si="8"/>
        <v>7</v>
      </c>
    </row>
    <row r="28" spans="1:21" ht="26.25" customHeight="1" x14ac:dyDescent="0.3">
      <c r="A28" s="12">
        <v>25</v>
      </c>
      <c r="C28" s="19">
        <f t="shared" si="5"/>
        <v>1990.8000000000002</v>
      </c>
      <c r="D28" s="20" t="str">
        <f t="shared" si="3"/>
        <v>cm</v>
      </c>
      <c r="E28" s="21" t="s">
        <v>19</v>
      </c>
      <c r="F28" s="29"/>
      <c r="G28" s="23" t="str">
        <f t="shared" si="6"/>
        <v>dm</v>
      </c>
      <c r="H28" s="27" t="str">
        <f t="shared" si="7"/>
        <v/>
      </c>
      <c r="I28" s="12">
        <v>25</v>
      </c>
      <c r="J28" s="26">
        <v>199.08</v>
      </c>
      <c r="M28" s="28">
        <f>C28*VLOOKUP(S28,$W$2:$Y$8,3,TRUE)/VLOOKUP(U28,$W$2:$Y$8,3,TRUE)</f>
        <v>199.08</v>
      </c>
      <c r="N28" s="16">
        <f t="shared" ca="1" si="0"/>
        <v>0</v>
      </c>
      <c r="O28" s="17">
        <f t="shared" ca="1" si="2"/>
        <v>5</v>
      </c>
      <c r="P28" s="18">
        <f t="shared" ca="1" si="2"/>
        <v>3</v>
      </c>
      <c r="Q28" s="18">
        <v>1380000</v>
      </c>
      <c r="R28" s="12">
        <v>11</v>
      </c>
      <c r="S28" s="12">
        <v>2</v>
      </c>
      <c r="T28" s="12">
        <v>3</v>
      </c>
      <c r="U28" s="12">
        <f t="shared" si="8"/>
        <v>3</v>
      </c>
    </row>
  </sheetData>
  <sheetProtection password="EF82" sheet="1" objects="1" scenarios="1"/>
  <protectedRanges>
    <protectedRange sqref="J4:J28" name="Antwoorden"/>
    <protectedRange sqref="F4:F28" name="Berkende waarde"/>
    <protectedRange sqref="Q2:QR28" name="Random_waarde"/>
  </protectedRanges>
  <conditionalFormatting sqref="H4:H28">
    <cfRule type="cellIs" dxfId="41" priority="6" operator="lessThan">
      <formula>"Oke"</formula>
    </cfRule>
    <cfRule type="cellIs" dxfId="40" priority="7" operator="greaterThan">
      <formula>"Oke"</formula>
    </cfRule>
    <cfRule type="cellIs" dxfId="39" priority="8" operator="equal">
      <formula>"Oke"</formula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28">
    <cfRule type="cellIs" dxfId="38" priority="5" operator="equal">
      <formula>$M$4</formula>
    </cfRule>
  </conditionalFormatting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Copy_Random">
                <anchor moveWithCells="1" sizeWithCells="1">
                  <from>
                    <xdr:col>0</xdr:col>
                    <xdr:colOff>38100</xdr:colOff>
                    <xdr:row>0</xdr:row>
                    <xdr:rowOff>66675</xdr:rowOff>
                  </from>
                  <to>
                    <xdr:col>3</xdr:col>
                    <xdr:colOff>266700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Antwoorden">
                <anchor moveWithCells="1" sizeWithCells="1">
                  <from>
                    <xdr:col>9</xdr:col>
                    <xdr:colOff>66675</xdr:colOff>
                    <xdr:row>0</xdr:row>
                    <xdr:rowOff>57150</xdr:rowOff>
                  </from>
                  <to>
                    <xdr:col>9</xdr:col>
                    <xdr:colOff>1466850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tableParts count="2"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tabColor theme="9" tint="-0.249977111117893"/>
  </sheetPr>
  <dimension ref="A1:Z28"/>
  <sheetViews>
    <sheetView workbookViewId="0">
      <selection activeCell="M1" sqref="M1:Z1048576"/>
    </sheetView>
  </sheetViews>
  <sheetFormatPr defaultRowHeight="27" customHeight="1" x14ac:dyDescent="0.3"/>
  <cols>
    <col min="1" max="1" width="5" style="1" customWidth="1"/>
    <col min="2" max="2" width="4.5703125" style="1" customWidth="1"/>
    <col min="3" max="3" width="13.7109375" style="1" customWidth="1"/>
    <col min="4" max="4" width="9.140625" style="1"/>
    <col min="5" max="5" width="5.7109375" style="1" customWidth="1"/>
    <col min="6" max="6" width="32.28515625" style="1" customWidth="1"/>
    <col min="7" max="7" width="8.5703125" style="1" customWidth="1"/>
    <col min="8" max="8" width="9.140625" style="27"/>
    <col min="9" max="9" width="9.140625" style="1"/>
    <col min="10" max="10" width="47" style="24" customWidth="1"/>
    <col min="11" max="12" width="9.140625" style="1"/>
    <col min="13" max="13" width="41.42578125" style="2" hidden="1" customWidth="1"/>
    <col min="14" max="26" width="9.140625" style="1" hidden="1" customWidth="1"/>
    <col min="27" max="16384" width="9.140625" style="1"/>
  </cols>
  <sheetData>
    <row r="1" spans="1:26" ht="27" customHeight="1" x14ac:dyDescent="0.3">
      <c r="N1" s="1" t="s">
        <v>13</v>
      </c>
      <c r="O1" s="1" t="s">
        <v>12</v>
      </c>
      <c r="R1" s="1" t="s">
        <v>14</v>
      </c>
      <c r="S1" s="1" t="s">
        <v>15</v>
      </c>
      <c r="U1" s="1" t="s">
        <v>16</v>
      </c>
      <c r="W1" s="1" t="s">
        <v>10</v>
      </c>
      <c r="X1" s="1" t="s">
        <v>24</v>
      </c>
      <c r="Y1" s="1" t="s">
        <v>25</v>
      </c>
      <c r="Z1" s="1" t="s">
        <v>23</v>
      </c>
    </row>
    <row r="2" spans="1:26" ht="27" customHeight="1" x14ac:dyDescent="0.3">
      <c r="A2" s="1" t="s">
        <v>35</v>
      </c>
      <c r="N2" s="3">
        <f t="shared" ref="N2:N28" ca="1" si="0">RANDBETWEEN(0,100)</f>
        <v>7</v>
      </c>
      <c r="O2" s="4">
        <f ca="1">RANDBETWEEN(1,7)</f>
        <v>3</v>
      </c>
      <c r="P2" s="5">
        <f ca="1">RANDBETWEEN(1,7)</f>
        <v>4</v>
      </c>
      <c r="Q2" s="5"/>
      <c r="R2" s="1">
        <v>67</v>
      </c>
      <c r="S2" s="1">
        <v>3</v>
      </c>
      <c r="T2" s="1">
        <v>5</v>
      </c>
      <c r="U2" s="1">
        <f>IF(IF(S2=T2,T2+1,T2)=8,1,IF(S2=T2,T2+1,T2))</f>
        <v>5</v>
      </c>
      <c r="W2" s="1">
        <v>1</v>
      </c>
      <c r="X2" s="6" t="s">
        <v>20</v>
      </c>
      <c r="Y2" s="1">
        <f>10^-9</f>
        <v>1.0000000000000001E-9</v>
      </c>
      <c r="Z2" s="1" t="s">
        <v>26</v>
      </c>
    </row>
    <row r="3" spans="1:26" ht="27" customHeight="1" x14ac:dyDescent="0.3">
      <c r="C3" s="1" t="s">
        <v>17</v>
      </c>
      <c r="F3" s="1" t="s">
        <v>18</v>
      </c>
      <c r="N3" s="7">
        <f t="shared" ca="1" si="0"/>
        <v>29</v>
      </c>
      <c r="O3" s="4">
        <f t="shared" ref="O3:P28" ca="1" si="1">RANDBETWEEN(1,7)</f>
        <v>3</v>
      </c>
      <c r="P3" s="5">
        <f t="shared" ca="1" si="1"/>
        <v>6</v>
      </c>
      <c r="Q3" s="5"/>
      <c r="R3" s="1">
        <v>88</v>
      </c>
      <c r="S3" s="1">
        <v>6</v>
      </c>
      <c r="T3" s="1">
        <v>2</v>
      </c>
      <c r="U3" s="1">
        <f t="shared" ref="U3:U28" si="2">IF(IF(S3=T3,T3+1,T3)=8,1,IF(S3=T3,T3+1,T3))</f>
        <v>2</v>
      </c>
      <c r="W3" s="1">
        <v>2</v>
      </c>
      <c r="X3" s="1" t="s">
        <v>21</v>
      </c>
      <c r="Y3" s="1">
        <f>10^-6</f>
        <v>9.9999999999999995E-7</v>
      </c>
      <c r="Z3" s="1" t="s">
        <v>27</v>
      </c>
    </row>
    <row r="4" spans="1:26" ht="27" customHeight="1" x14ac:dyDescent="0.3">
      <c r="A4" s="1">
        <v>1</v>
      </c>
      <c r="C4" s="8">
        <f>R2/10*S2*T2*U2</f>
        <v>502.5</v>
      </c>
      <c r="D4" s="9" t="str">
        <f>CONCATENATE(VLOOKUP(S4,$W$2:$Z$8,2,TRUE),VLOOKUP(U4,$W$2:$Z$8,4,TRUE))</f>
        <v>μV</v>
      </c>
      <c r="E4" s="10" t="s">
        <v>19</v>
      </c>
      <c r="F4" s="11"/>
      <c r="G4" s="11" t="str">
        <f>CONCATENATE(VLOOKUP(U4,$W$2:$Z$8,2,TRUE),VLOOKUP(U4,$W$2:$Z$8,4,TRUE))</f>
        <v>nV</v>
      </c>
      <c r="H4" s="27" t="str">
        <f>IF(F4="","",IF(F4=M4,"Oke","Ojee"))</f>
        <v/>
      </c>
      <c r="I4" s="1">
        <v>1</v>
      </c>
      <c r="M4" s="2">
        <f>C4*VLOOKUP(S4,$W$2:$Y$8,3,TRUE)/VLOOKUP(U4,$W$2:$Y$8,3,TRUE)</f>
        <v>502500</v>
      </c>
      <c r="N4" s="3">
        <f t="shared" ca="1" si="0"/>
        <v>19</v>
      </c>
      <c r="O4" s="4">
        <f t="shared" ca="1" si="1"/>
        <v>4</v>
      </c>
      <c r="P4" s="5">
        <f t="shared" ca="1" si="1"/>
        <v>4</v>
      </c>
      <c r="Q4" s="5">
        <v>7.9199999999999984E+19</v>
      </c>
      <c r="R4" s="1">
        <v>71</v>
      </c>
      <c r="S4" s="1">
        <v>2</v>
      </c>
      <c r="T4" s="1">
        <v>1</v>
      </c>
      <c r="U4" s="1">
        <f t="shared" si="2"/>
        <v>1</v>
      </c>
      <c r="W4" s="1">
        <v>3</v>
      </c>
      <c r="X4" s="1" t="s">
        <v>9</v>
      </c>
      <c r="Y4" s="1">
        <f>10^-3</f>
        <v>1E-3</v>
      </c>
      <c r="Z4" s="1" t="s">
        <v>28</v>
      </c>
    </row>
    <row r="5" spans="1:26" ht="27" customHeight="1" x14ac:dyDescent="0.3">
      <c r="A5" s="1">
        <v>2</v>
      </c>
      <c r="C5" s="8">
        <f t="shared" ref="C5:C28" si="3">R3/10*S3*T3*U3</f>
        <v>211.20000000000002</v>
      </c>
      <c r="D5" s="9" t="str">
        <f t="shared" ref="D5:D28" si="4">CONCATENATE(VLOOKUP(S5,$W$2:$Z$8,2,TRUE),VLOOKUP(U5,$W$2:$Z$8,4,TRUE))</f>
        <v>μW</v>
      </c>
      <c r="E5" s="10" t="s">
        <v>19</v>
      </c>
      <c r="F5" s="11"/>
      <c r="G5" s="11" t="str">
        <f t="shared" ref="G5:G28" si="5">CONCATENATE(VLOOKUP(U5,$W$2:$Z$8,2,TRUE),VLOOKUP(U5,$W$2:$Z$8,4,TRUE))</f>
        <v>mW</v>
      </c>
      <c r="H5" s="27" t="str">
        <f t="shared" ref="H5:H28" si="6">IF(F5="","",IF(F5=M5,"Oke","Ojee"))</f>
        <v/>
      </c>
      <c r="I5" s="1">
        <v>2</v>
      </c>
      <c r="M5" s="2">
        <f t="shared" ref="M5:M28" si="7">C5*VLOOKUP(S5,$W$2:$Y$8,3,TRUE)/VLOOKUP(U5,$W$2:$Y$8,3,TRUE)</f>
        <v>0.2112</v>
      </c>
      <c r="N5" s="7">
        <f t="shared" ca="1" si="0"/>
        <v>59</v>
      </c>
      <c r="O5" s="4">
        <f t="shared" ca="1" si="1"/>
        <v>2</v>
      </c>
      <c r="P5" s="5">
        <f t="shared" ca="1" si="1"/>
        <v>7</v>
      </c>
      <c r="Q5" s="5">
        <v>148800</v>
      </c>
      <c r="R5" s="1">
        <v>1</v>
      </c>
      <c r="S5" s="1">
        <v>2</v>
      </c>
      <c r="T5" s="1">
        <v>2</v>
      </c>
      <c r="U5" s="1">
        <f t="shared" si="2"/>
        <v>3</v>
      </c>
      <c r="W5" s="1">
        <v>4</v>
      </c>
      <c r="X5" s="1" t="s">
        <v>33</v>
      </c>
      <c r="Y5" s="1">
        <f>10^0</f>
        <v>1</v>
      </c>
      <c r="Z5" s="1" t="s">
        <v>29</v>
      </c>
    </row>
    <row r="6" spans="1:26" ht="27" customHeight="1" x14ac:dyDescent="0.3">
      <c r="A6" s="1">
        <v>3</v>
      </c>
      <c r="C6" s="8">
        <f t="shared" si="3"/>
        <v>14.2</v>
      </c>
      <c r="D6" s="9" t="str">
        <f t="shared" si="4"/>
        <v>μN</v>
      </c>
      <c r="E6" s="10" t="s">
        <v>19</v>
      </c>
      <c r="F6" s="11"/>
      <c r="G6" s="11" t="str">
        <f t="shared" si="5"/>
        <v>GN</v>
      </c>
      <c r="H6" s="27" t="str">
        <f t="shared" si="6"/>
        <v/>
      </c>
      <c r="I6" s="1">
        <v>3</v>
      </c>
      <c r="M6" s="2">
        <f t="shared" si="7"/>
        <v>1.4199999999999997E-14</v>
      </c>
      <c r="N6" s="3">
        <f t="shared" ca="1" si="0"/>
        <v>7</v>
      </c>
      <c r="O6" s="4">
        <f t="shared" ca="1" si="1"/>
        <v>5</v>
      </c>
      <c r="P6" s="5">
        <f t="shared" ca="1" si="1"/>
        <v>6</v>
      </c>
      <c r="Q6" s="5">
        <v>1.8130000000000002E-4</v>
      </c>
      <c r="R6" s="1">
        <v>71</v>
      </c>
      <c r="S6" s="1">
        <v>2</v>
      </c>
      <c r="T6" s="1">
        <v>7</v>
      </c>
      <c r="U6" s="1">
        <f t="shared" si="2"/>
        <v>7</v>
      </c>
      <c r="W6" s="1">
        <v>5</v>
      </c>
      <c r="X6" s="1" t="s">
        <v>11</v>
      </c>
      <c r="Y6" s="1">
        <f>10^3</f>
        <v>1000</v>
      </c>
      <c r="Z6" s="1" t="s">
        <v>30</v>
      </c>
    </row>
    <row r="7" spans="1:26" ht="27" customHeight="1" x14ac:dyDescent="0.3">
      <c r="A7" s="1">
        <v>4</v>
      </c>
      <c r="C7" s="8">
        <f t="shared" si="3"/>
        <v>1.2000000000000002</v>
      </c>
      <c r="D7" s="9" t="str">
        <f t="shared" si="4"/>
        <v>GCal</v>
      </c>
      <c r="E7" s="10" t="s">
        <v>19</v>
      </c>
      <c r="F7" s="11"/>
      <c r="G7" s="11" t="str">
        <f t="shared" si="5"/>
        <v>MCal</v>
      </c>
      <c r="H7" s="27" t="str">
        <f t="shared" si="6"/>
        <v/>
      </c>
      <c r="I7" s="1">
        <v>4</v>
      </c>
      <c r="M7" s="2">
        <f t="shared" si="7"/>
        <v>1200.0000000000002</v>
      </c>
      <c r="N7" s="7">
        <f t="shared" ca="1" si="0"/>
        <v>97</v>
      </c>
      <c r="O7" s="4">
        <f t="shared" ca="1" si="1"/>
        <v>1</v>
      </c>
      <c r="P7" s="5">
        <f t="shared" ca="1" si="1"/>
        <v>6</v>
      </c>
      <c r="Q7" s="5">
        <v>1.17E-6</v>
      </c>
      <c r="R7" s="1">
        <v>93</v>
      </c>
      <c r="S7" s="1">
        <v>7</v>
      </c>
      <c r="T7" s="1">
        <v>6</v>
      </c>
      <c r="U7" s="1">
        <f t="shared" si="2"/>
        <v>6</v>
      </c>
      <c r="W7" s="1">
        <v>6</v>
      </c>
      <c r="X7" s="1" t="s">
        <v>34</v>
      </c>
      <c r="Y7" s="1">
        <f>10^6</f>
        <v>1000000</v>
      </c>
      <c r="Z7" s="1" t="s">
        <v>31</v>
      </c>
    </row>
    <row r="8" spans="1:26" ht="27" customHeight="1" x14ac:dyDescent="0.3">
      <c r="A8" s="1">
        <v>5</v>
      </c>
      <c r="C8" s="8">
        <f t="shared" si="3"/>
        <v>695.8</v>
      </c>
      <c r="D8" s="9" t="str">
        <f t="shared" si="4"/>
        <v>kW</v>
      </c>
      <c r="E8" s="10" t="s">
        <v>19</v>
      </c>
      <c r="F8" s="11"/>
      <c r="G8" s="11" t="str">
        <f t="shared" si="5"/>
        <v>mW</v>
      </c>
      <c r="H8" s="27" t="str">
        <f t="shared" si="6"/>
        <v/>
      </c>
      <c r="I8" s="1">
        <v>5</v>
      </c>
      <c r="M8" s="2">
        <f t="shared" si="7"/>
        <v>695800000</v>
      </c>
      <c r="N8" s="3">
        <f t="shared" ca="1" si="0"/>
        <v>49</v>
      </c>
      <c r="O8" s="4">
        <f t="shared" ca="1" si="1"/>
        <v>2</v>
      </c>
      <c r="P8" s="5">
        <f t="shared" ca="1" si="1"/>
        <v>2</v>
      </c>
      <c r="Q8" s="5">
        <v>0.46500000000000002</v>
      </c>
      <c r="R8" s="1">
        <v>35</v>
      </c>
      <c r="S8" s="1">
        <v>5</v>
      </c>
      <c r="T8" s="1">
        <v>3</v>
      </c>
      <c r="U8" s="1">
        <f t="shared" si="2"/>
        <v>3</v>
      </c>
      <c r="W8" s="1">
        <v>7</v>
      </c>
      <c r="X8" s="1" t="s">
        <v>22</v>
      </c>
      <c r="Y8" s="1">
        <f>10^9</f>
        <v>1000000000</v>
      </c>
      <c r="Z8" s="1" t="s">
        <v>32</v>
      </c>
    </row>
    <row r="9" spans="1:26" ht="27" customHeight="1" x14ac:dyDescent="0.3">
      <c r="A9" s="1">
        <v>6</v>
      </c>
      <c r="C9" s="8">
        <f t="shared" si="3"/>
        <v>2343.6000000000004</v>
      </c>
      <c r="D9" s="9" t="str">
        <f t="shared" si="4"/>
        <v>mg</v>
      </c>
      <c r="E9" s="10" t="s">
        <v>19</v>
      </c>
      <c r="F9" s="11"/>
      <c r="G9" s="11" t="str">
        <f t="shared" si="5"/>
        <v xml:space="preserve"> g</v>
      </c>
      <c r="H9" s="27" t="str">
        <f t="shared" si="6"/>
        <v/>
      </c>
      <c r="I9" s="1">
        <v>6</v>
      </c>
      <c r="M9" s="2">
        <f t="shared" si="7"/>
        <v>2.3436000000000003</v>
      </c>
      <c r="N9" s="7">
        <f t="shared" ca="1" si="0"/>
        <v>95</v>
      </c>
      <c r="O9" s="4">
        <f t="shared" ca="1" si="1"/>
        <v>6</v>
      </c>
      <c r="P9" s="5">
        <f t="shared" ca="1" si="1"/>
        <v>6</v>
      </c>
      <c r="Q9" s="5">
        <v>1.404E-10</v>
      </c>
      <c r="R9" s="1">
        <v>86</v>
      </c>
      <c r="S9" s="1">
        <v>3</v>
      </c>
      <c r="T9" s="1">
        <v>3</v>
      </c>
      <c r="U9" s="1">
        <f t="shared" si="2"/>
        <v>4</v>
      </c>
    </row>
    <row r="10" spans="1:26" ht="27" customHeight="1" x14ac:dyDescent="0.3">
      <c r="A10" s="1">
        <v>7</v>
      </c>
      <c r="C10" s="8">
        <f t="shared" si="3"/>
        <v>157.5</v>
      </c>
      <c r="D10" s="9" t="str">
        <f t="shared" si="4"/>
        <v>μCal</v>
      </c>
      <c r="E10" s="10" t="s">
        <v>19</v>
      </c>
      <c r="F10" s="11"/>
      <c r="G10" s="11" t="str">
        <f t="shared" si="5"/>
        <v>MCal</v>
      </c>
      <c r="H10" s="27" t="str">
        <f t="shared" si="6"/>
        <v/>
      </c>
      <c r="I10" s="1">
        <v>7</v>
      </c>
      <c r="M10" s="2">
        <f t="shared" si="7"/>
        <v>1.5749999999999997E-10</v>
      </c>
      <c r="N10" s="3">
        <f t="shared" ca="1" si="0"/>
        <v>9</v>
      </c>
      <c r="O10" s="4">
        <f t="shared" ca="1" si="1"/>
        <v>1</v>
      </c>
      <c r="P10" s="5">
        <f t="shared" ca="1" si="1"/>
        <v>5</v>
      </c>
      <c r="Q10" s="5">
        <v>24000</v>
      </c>
      <c r="R10" s="1">
        <v>36</v>
      </c>
      <c r="S10" s="1">
        <v>2</v>
      </c>
      <c r="T10" s="1">
        <v>6</v>
      </c>
      <c r="U10" s="1">
        <f t="shared" si="2"/>
        <v>6</v>
      </c>
    </row>
    <row r="11" spans="1:26" ht="27" customHeight="1" x14ac:dyDescent="0.3">
      <c r="A11" s="1">
        <v>8</v>
      </c>
      <c r="C11" s="8">
        <f t="shared" si="3"/>
        <v>309.59999999999997</v>
      </c>
      <c r="D11" s="9" t="str">
        <f t="shared" si="4"/>
        <v>MN</v>
      </c>
      <c r="E11" s="10" t="s">
        <v>19</v>
      </c>
      <c r="F11" s="11"/>
      <c r="G11" s="11" t="str">
        <f t="shared" si="5"/>
        <v>GN</v>
      </c>
      <c r="H11" s="27" t="str">
        <f t="shared" si="6"/>
        <v/>
      </c>
      <c r="I11" s="1">
        <v>8</v>
      </c>
      <c r="M11" s="2">
        <f t="shared" si="7"/>
        <v>0.30959999999999993</v>
      </c>
      <c r="N11" s="7">
        <f t="shared" ca="1" si="0"/>
        <v>38</v>
      </c>
      <c r="O11" s="4">
        <f t="shared" ca="1" si="1"/>
        <v>3</v>
      </c>
      <c r="P11" s="5">
        <f t="shared" ca="1" si="1"/>
        <v>5</v>
      </c>
      <c r="Q11" s="5">
        <v>1058400.0000000002</v>
      </c>
      <c r="R11" s="1">
        <v>37</v>
      </c>
      <c r="S11" s="1">
        <v>6</v>
      </c>
      <c r="T11" s="1">
        <v>7</v>
      </c>
      <c r="U11" s="1">
        <f t="shared" si="2"/>
        <v>7</v>
      </c>
    </row>
    <row r="12" spans="1:26" ht="27" customHeight="1" x14ac:dyDescent="0.3">
      <c r="A12" s="1">
        <v>9</v>
      </c>
      <c r="C12" s="8">
        <f t="shared" si="3"/>
        <v>259.20000000000005</v>
      </c>
      <c r="D12" s="9" t="str">
        <f t="shared" si="4"/>
        <v xml:space="preserve"> N</v>
      </c>
      <c r="E12" s="10" t="s">
        <v>19</v>
      </c>
      <c r="F12" s="11"/>
      <c r="G12" s="11" t="str">
        <f t="shared" si="5"/>
        <v>GN</v>
      </c>
      <c r="H12" s="27" t="str">
        <f t="shared" si="6"/>
        <v/>
      </c>
      <c r="I12" s="1">
        <v>9</v>
      </c>
      <c r="M12" s="2">
        <f t="shared" si="7"/>
        <v>2.5920000000000004E-7</v>
      </c>
      <c r="N12" s="3">
        <f t="shared" ca="1" si="0"/>
        <v>85</v>
      </c>
      <c r="O12" s="4">
        <f t="shared" ca="1" si="1"/>
        <v>5</v>
      </c>
      <c r="P12" s="5">
        <f t="shared" ca="1" si="1"/>
        <v>6</v>
      </c>
      <c r="Q12" s="5">
        <v>1.3999999999999999E-6</v>
      </c>
      <c r="R12" s="1">
        <v>82</v>
      </c>
      <c r="S12" s="1">
        <v>4</v>
      </c>
      <c r="T12" s="1">
        <v>7</v>
      </c>
      <c r="U12" s="1">
        <f t="shared" si="2"/>
        <v>7</v>
      </c>
    </row>
    <row r="13" spans="1:26" ht="27" customHeight="1" x14ac:dyDescent="0.3">
      <c r="A13" s="1">
        <v>10</v>
      </c>
      <c r="C13" s="8">
        <f t="shared" si="3"/>
        <v>1087.8000000000002</v>
      </c>
      <c r="D13" s="9" t="str">
        <f t="shared" si="4"/>
        <v>GJ</v>
      </c>
      <c r="E13" s="10" t="s">
        <v>19</v>
      </c>
      <c r="F13" s="11"/>
      <c r="G13" s="11" t="str">
        <f t="shared" si="5"/>
        <v>kJ</v>
      </c>
      <c r="H13" s="27" t="str">
        <f t="shared" si="6"/>
        <v/>
      </c>
      <c r="I13" s="1">
        <v>10</v>
      </c>
      <c r="M13" s="2">
        <f t="shared" si="7"/>
        <v>1087800000.0000002</v>
      </c>
      <c r="N13" s="7">
        <f t="shared" ca="1" si="0"/>
        <v>4</v>
      </c>
      <c r="O13" s="4">
        <f t="shared" ca="1" si="1"/>
        <v>4</v>
      </c>
      <c r="P13" s="5">
        <f t="shared" ca="1" si="1"/>
        <v>3</v>
      </c>
      <c r="Q13" s="5">
        <v>9.8999999999999984E-7</v>
      </c>
      <c r="R13" s="1">
        <v>34</v>
      </c>
      <c r="S13" s="1">
        <v>7</v>
      </c>
      <c r="T13" s="1">
        <v>5</v>
      </c>
      <c r="U13" s="1">
        <f t="shared" si="2"/>
        <v>5</v>
      </c>
    </row>
    <row r="14" spans="1:26" ht="27" customHeight="1" x14ac:dyDescent="0.3">
      <c r="A14" s="1">
        <v>11</v>
      </c>
      <c r="C14" s="8">
        <f t="shared" si="3"/>
        <v>1607.1999999999998</v>
      </c>
      <c r="D14" s="9" t="str">
        <f t="shared" si="4"/>
        <v>GJ</v>
      </c>
      <c r="E14" s="10" t="s">
        <v>19</v>
      </c>
      <c r="F14" s="11"/>
      <c r="G14" s="11" t="str">
        <f t="shared" si="5"/>
        <v>kJ</v>
      </c>
      <c r="H14" s="27" t="str">
        <f t="shared" si="6"/>
        <v/>
      </c>
      <c r="I14" s="1">
        <v>11</v>
      </c>
      <c r="M14" s="2">
        <f t="shared" si="7"/>
        <v>1607199999.9999998</v>
      </c>
      <c r="N14" s="3">
        <f t="shared" ca="1" si="0"/>
        <v>43</v>
      </c>
      <c r="O14" s="4">
        <f t="shared" ca="1" si="1"/>
        <v>3</v>
      </c>
      <c r="P14" s="5">
        <f t="shared" ca="1" si="1"/>
        <v>6</v>
      </c>
      <c r="Q14" s="5">
        <v>6.1499999999999984E-10</v>
      </c>
      <c r="R14" s="1">
        <v>20</v>
      </c>
      <c r="S14" s="1">
        <v>7</v>
      </c>
      <c r="T14" s="1">
        <v>5</v>
      </c>
      <c r="U14" s="1">
        <f t="shared" si="2"/>
        <v>5</v>
      </c>
    </row>
    <row r="15" spans="1:26" ht="27" customHeight="1" x14ac:dyDescent="0.3">
      <c r="A15" s="1">
        <v>12</v>
      </c>
      <c r="C15" s="8">
        <f t="shared" si="3"/>
        <v>595</v>
      </c>
      <c r="D15" s="9" t="str">
        <f t="shared" si="4"/>
        <v>nW</v>
      </c>
      <c r="E15" s="10" t="s">
        <v>19</v>
      </c>
      <c r="F15" s="11"/>
      <c r="G15" s="11" t="str">
        <f t="shared" si="5"/>
        <v>mW</v>
      </c>
      <c r="H15" s="27" t="str">
        <f t="shared" si="6"/>
        <v/>
      </c>
      <c r="I15" s="1">
        <v>12</v>
      </c>
      <c r="M15" s="2">
        <f t="shared" si="7"/>
        <v>5.9500000000000004E-4</v>
      </c>
      <c r="N15" s="7">
        <f t="shared" ca="1" si="0"/>
        <v>87</v>
      </c>
      <c r="O15" s="4">
        <f t="shared" ca="1" si="1"/>
        <v>3</v>
      </c>
      <c r="P15" s="5">
        <f t="shared" ca="1" si="1"/>
        <v>6</v>
      </c>
      <c r="Q15" s="5">
        <v>0.47</v>
      </c>
      <c r="R15" s="1">
        <v>91</v>
      </c>
      <c r="S15" s="1">
        <v>1</v>
      </c>
      <c r="T15" s="1">
        <v>3</v>
      </c>
      <c r="U15" s="1">
        <f t="shared" si="2"/>
        <v>3</v>
      </c>
    </row>
    <row r="16" spans="1:26" ht="27" customHeight="1" x14ac:dyDescent="0.3">
      <c r="A16" s="1">
        <v>13</v>
      </c>
      <c r="C16" s="8">
        <f t="shared" si="3"/>
        <v>350</v>
      </c>
      <c r="D16" s="9" t="str">
        <f t="shared" si="4"/>
        <v>mCal</v>
      </c>
      <c r="E16" s="10" t="s">
        <v>19</v>
      </c>
      <c r="F16" s="11"/>
      <c r="G16" s="11" t="str">
        <f t="shared" si="5"/>
        <v>MCal</v>
      </c>
      <c r="H16" s="27" t="str">
        <f t="shared" si="6"/>
        <v/>
      </c>
      <c r="I16" s="1">
        <v>13</v>
      </c>
      <c r="M16" s="2">
        <f t="shared" si="7"/>
        <v>3.5000000000000004E-7</v>
      </c>
      <c r="N16" s="3">
        <f t="shared" ca="1" si="0"/>
        <v>34</v>
      </c>
      <c r="O16" s="4">
        <f t="shared" ca="1" si="1"/>
        <v>5</v>
      </c>
      <c r="P16" s="5">
        <f t="shared" ca="1" si="1"/>
        <v>7</v>
      </c>
      <c r="Q16" s="5">
        <v>1.0289999999999999</v>
      </c>
      <c r="R16" s="1">
        <v>54</v>
      </c>
      <c r="S16" s="1">
        <v>3</v>
      </c>
      <c r="T16" s="1">
        <v>6</v>
      </c>
      <c r="U16" s="1">
        <f t="shared" si="2"/>
        <v>6</v>
      </c>
    </row>
    <row r="17" spans="1:21" ht="27" customHeight="1" x14ac:dyDescent="0.3">
      <c r="A17" s="1">
        <v>14</v>
      </c>
      <c r="C17" s="8">
        <f t="shared" si="3"/>
        <v>81.899999999999991</v>
      </c>
      <c r="D17" s="9" t="str">
        <f t="shared" si="4"/>
        <v>mJ</v>
      </c>
      <c r="E17" s="10" t="s">
        <v>19</v>
      </c>
      <c r="F17" s="11"/>
      <c r="G17" s="11" t="str">
        <f t="shared" si="5"/>
        <v>kJ</v>
      </c>
      <c r="H17" s="27" t="str">
        <f t="shared" si="6"/>
        <v/>
      </c>
      <c r="I17" s="1">
        <v>14</v>
      </c>
      <c r="M17" s="2">
        <f t="shared" si="7"/>
        <v>8.1899999999999985E-5</v>
      </c>
      <c r="N17" s="7">
        <f t="shared" ca="1" si="0"/>
        <v>85</v>
      </c>
      <c r="O17" s="4">
        <f t="shared" ca="1" si="1"/>
        <v>4</v>
      </c>
      <c r="P17" s="5">
        <f t="shared" ca="1" si="1"/>
        <v>6</v>
      </c>
      <c r="Q17" s="5">
        <v>60000000000000</v>
      </c>
      <c r="R17" s="1">
        <v>96</v>
      </c>
      <c r="S17" s="1">
        <v>3</v>
      </c>
      <c r="T17" s="1">
        <v>5</v>
      </c>
      <c r="U17" s="1">
        <f t="shared" si="2"/>
        <v>5</v>
      </c>
    </row>
    <row r="18" spans="1:21" ht="27" customHeight="1" x14ac:dyDescent="0.3">
      <c r="A18" s="1">
        <v>15</v>
      </c>
      <c r="C18" s="8">
        <f t="shared" si="3"/>
        <v>583.20000000000005</v>
      </c>
      <c r="D18" s="9" t="str">
        <f t="shared" si="4"/>
        <v>ng</v>
      </c>
      <c r="E18" s="10" t="s">
        <v>19</v>
      </c>
      <c r="F18" s="11"/>
      <c r="G18" s="11" t="str">
        <f t="shared" si="5"/>
        <v xml:space="preserve"> g</v>
      </c>
      <c r="H18" s="27" t="str">
        <f t="shared" si="6"/>
        <v/>
      </c>
      <c r="I18" s="1">
        <v>15</v>
      </c>
      <c r="M18" s="2">
        <f t="shared" si="7"/>
        <v>5.8320000000000009E-7</v>
      </c>
      <c r="N18" s="3">
        <f t="shared" ca="1" si="0"/>
        <v>62</v>
      </c>
      <c r="O18" s="4">
        <f t="shared" ca="1" si="1"/>
        <v>1</v>
      </c>
      <c r="P18" s="5">
        <f t="shared" ca="1" si="1"/>
        <v>7</v>
      </c>
      <c r="Q18" s="5">
        <v>0.1104</v>
      </c>
      <c r="R18" s="1">
        <v>78</v>
      </c>
      <c r="S18" s="1">
        <v>1</v>
      </c>
      <c r="T18" s="1">
        <v>4</v>
      </c>
      <c r="U18" s="1">
        <f t="shared" si="2"/>
        <v>4</v>
      </c>
    </row>
    <row r="19" spans="1:21" ht="27" customHeight="1" x14ac:dyDescent="0.3">
      <c r="A19" s="1">
        <v>16</v>
      </c>
      <c r="C19" s="8">
        <f t="shared" si="3"/>
        <v>720</v>
      </c>
      <c r="D19" s="9" t="str">
        <f t="shared" si="4"/>
        <v>mN</v>
      </c>
      <c r="E19" s="10" t="s">
        <v>19</v>
      </c>
      <c r="F19" s="11"/>
      <c r="G19" s="11" t="str">
        <f t="shared" si="5"/>
        <v>GN</v>
      </c>
      <c r="H19" s="27" t="str">
        <f t="shared" si="6"/>
        <v/>
      </c>
      <c r="I19" s="1">
        <v>16</v>
      </c>
      <c r="M19" s="2">
        <f t="shared" si="7"/>
        <v>7.2E-10</v>
      </c>
      <c r="N19" s="7">
        <f t="shared" ca="1" si="0"/>
        <v>79</v>
      </c>
      <c r="O19" s="4">
        <f t="shared" ca="1" si="1"/>
        <v>5</v>
      </c>
      <c r="P19" s="5">
        <f t="shared" ca="1" si="1"/>
        <v>1</v>
      </c>
      <c r="Q19" s="5">
        <v>6300000.0000000009</v>
      </c>
      <c r="R19" s="1">
        <v>9</v>
      </c>
      <c r="S19" s="1">
        <v>3</v>
      </c>
      <c r="T19" s="1">
        <v>7</v>
      </c>
      <c r="U19" s="1">
        <f t="shared" si="2"/>
        <v>7</v>
      </c>
    </row>
    <row r="20" spans="1:21" ht="27" customHeight="1" x14ac:dyDescent="0.3">
      <c r="A20" s="1">
        <v>17</v>
      </c>
      <c r="C20" s="8">
        <f t="shared" si="3"/>
        <v>124.8</v>
      </c>
      <c r="D20" s="9" t="str">
        <f t="shared" si="4"/>
        <v>mV</v>
      </c>
      <c r="E20" s="10" t="s">
        <v>19</v>
      </c>
      <c r="F20" s="11"/>
      <c r="G20" s="11" t="str">
        <f t="shared" si="5"/>
        <v>nV</v>
      </c>
      <c r="H20" s="27" t="str">
        <f t="shared" si="6"/>
        <v/>
      </c>
      <c r="I20" s="1">
        <v>17</v>
      </c>
      <c r="M20" s="2">
        <f t="shared" si="7"/>
        <v>124799999.99999999</v>
      </c>
      <c r="N20" s="3">
        <f t="shared" ca="1" si="0"/>
        <v>89</v>
      </c>
      <c r="O20" s="4">
        <f t="shared" ca="1" si="1"/>
        <v>7</v>
      </c>
      <c r="P20" s="5">
        <f t="shared" ca="1" si="1"/>
        <v>2</v>
      </c>
      <c r="Q20" s="5">
        <v>2.72E-7</v>
      </c>
      <c r="R20" s="1">
        <v>25</v>
      </c>
      <c r="S20" s="1">
        <v>3</v>
      </c>
      <c r="T20" s="1">
        <v>1</v>
      </c>
      <c r="U20" s="1">
        <f t="shared" si="2"/>
        <v>1</v>
      </c>
    </row>
    <row r="21" spans="1:21" ht="27" customHeight="1" x14ac:dyDescent="0.3">
      <c r="A21" s="1">
        <v>18</v>
      </c>
      <c r="C21" s="8">
        <f t="shared" si="3"/>
        <v>132.30000000000001</v>
      </c>
      <c r="D21" s="9" t="str">
        <f t="shared" si="4"/>
        <v>μV</v>
      </c>
      <c r="E21" s="10" t="s">
        <v>19</v>
      </c>
      <c r="F21" s="11"/>
      <c r="G21" s="11" t="str">
        <f t="shared" si="5"/>
        <v>nV</v>
      </c>
      <c r="H21" s="27" t="str">
        <f t="shared" si="6"/>
        <v/>
      </c>
      <c r="I21" s="1">
        <v>18</v>
      </c>
      <c r="M21" s="2">
        <f t="shared" si="7"/>
        <v>132300</v>
      </c>
      <c r="N21" s="7">
        <f t="shared" ca="1" si="0"/>
        <v>76</v>
      </c>
      <c r="O21" s="4">
        <f t="shared" ca="1" si="1"/>
        <v>4</v>
      </c>
      <c r="P21" s="5">
        <f t="shared" ca="1" si="1"/>
        <v>5</v>
      </c>
      <c r="Q21" s="5">
        <v>198000</v>
      </c>
      <c r="R21" s="1">
        <v>36</v>
      </c>
      <c r="S21" s="1">
        <v>2</v>
      </c>
      <c r="T21" s="1">
        <v>1</v>
      </c>
      <c r="U21" s="1">
        <f t="shared" si="2"/>
        <v>1</v>
      </c>
    </row>
    <row r="22" spans="1:21" ht="27" customHeight="1" x14ac:dyDescent="0.3">
      <c r="A22" s="1">
        <v>19</v>
      </c>
      <c r="C22" s="8">
        <f t="shared" si="3"/>
        <v>7.5</v>
      </c>
      <c r="D22" s="9" t="str">
        <f t="shared" si="4"/>
        <v>μCal</v>
      </c>
      <c r="E22" s="10" t="s">
        <v>19</v>
      </c>
      <c r="F22" s="11"/>
      <c r="G22" s="11" t="str">
        <f t="shared" si="5"/>
        <v>MCal</v>
      </c>
      <c r="H22" s="27" t="str">
        <f t="shared" si="6"/>
        <v/>
      </c>
      <c r="I22" s="1">
        <v>19</v>
      </c>
      <c r="M22" s="2">
        <f t="shared" si="7"/>
        <v>7.5E-12</v>
      </c>
      <c r="N22" s="3">
        <f t="shared" ca="1" si="0"/>
        <v>68</v>
      </c>
      <c r="O22" s="4">
        <f t="shared" ca="1" si="1"/>
        <v>3</v>
      </c>
      <c r="P22" s="5">
        <f t="shared" ca="1" si="1"/>
        <v>1</v>
      </c>
      <c r="Q22" s="5">
        <v>485999.99999999994</v>
      </c>
      <c r="R22" s="1">
        <v>37</v>
      </c>
      <c r="S22" s="1">
        <v>2</v>
      </c>
      <c r="T22" s="1">
        <v>6</v>
      </c>
      <c r="U22" s="1">
        <f t="shared" si="2"/>
        <v>6</v>
      </c>
    </row>
    <row r="23" spans="1:21" ht="27" customHeight="1" x14ac:dyDescent="0.3">
      <c r="A23" s="1">
        <v>20</v>
      </c>
      <c r="C23" s="8">
        <f t="shared" si="3"/>
        <v>7.2</v>
      </c>
      <c r="D23" s="9" t="str">
        <f t="shared" si="4"/>
        <v>nJ</v>
      </c>
      <c r="E23" s="10" t="s">
        <v>19</v>
      </c>
      <c r="F23" s="11"/>
      <c r="G23" s="11" t="str">
        <f t="shared" si="5"/>
        <v>kJ</v>
      </c>
      <c r="H23" s="27" t="str">
        <f t="shared" si="6"/>
        <v/>
      </c>
      <c r="I23" s="1">
        <v>20</v>
      </c>
      <c r="M23" s="2">
        <f t="shared" si="7"/>
        <v>7.2000000000000008E-12</v>
      </c>
      <c r="N23" s="7">
        <f t="shared" ca="1" si="0"/>
        <v>33</v>
      </c>
      <c r="O23" s="4">
        <f t="shared" ca="1" si="1"/>
        <v>2</v>
      </c>
      <c r="P23" s="5">
        <f t="shared" ca="1" si="1"/>
        <v>1</v>
      </c>
      <c r="Q23" s="5">
        <v>158400.00000000003</v>
      </c>
      <c r="R23" s="1">
        <v>70</v>
      </c>
      <c r="S23" s="1">
        <v>1</v>
      </c>
      <c r="T23" s="1">
        <v>5</v>
      </c>
      <c r="U23" s="1">
        <f t="shared" si="2"/>
        <v>5</v>
      </c>
    </row>
    <row r="24" spans="1:21" ht="27" customHeight="1" x14ac:dyDescent="0.3">
      <c r="A24" s="1">
        <v>21</v>
      </c>
      <c r="C24" s="8">
        <f t="shared" si="3"/>
        <v>266.40000000000003</v>
      </c>
      <c r="D24" s="9" t="str">
        <f t="shared" si="4"/>
        <v xml:space="preserve"> N</v>
      </c>
      <c r="E24" s="10" t="s">
        <v>19</v>
      </c>
      <c r="F24" s="11"/>
      <c r="G24" s="11" t="str">
        <f t="shared" si="5"/>
        <v>GN</v>
      </c>
      <c r="H24" s="27" t="str">
        <f t="shared" si="6"/>
        <v/>
      </c>
      <c r="I24" s="1">
        <v>21</v>
      </c>
      <c r="M24" s="2">
        <f t="shared" si="7"/>
        <v>2.6640000000000006E-7</v>
      </c>
      <c r="N24" s="3">
        <f t="shared" ca="1" si="0"/>
        <v>34</v>
      </c>
      <c r="O24" s="4">
        <f t="shared" ca="1" si="1"/>
        <v>6</v>
      </c>
      <c r="P24" s="5">
        <f t="shared" ca="1" si="1"/>
        <v>6</v>
      </c>
      <c r="Q24" s="5">
        <v>5.9999999999999997E-13</v>
      </c>
      <c r="R24" s="1">
        <v>86</v>
      </c>
      <c r="S24" s="1">
        <v>4</v>
      </c>
      <c r="T24" s="1">
        <v>7</v>
      </c>
      <c r="U24" s="1">
        <f t="shared" si="2"/>
        <v>7</v>
      </c>
    </row>
    <row r="25" spans="1:21" ht="27" customHeight="1" x14ac:dyDescent="0.3">
      <c r="A25" s="1">
        <v>22</v>
      </c>
      <c r="C25" s="8">
        <f t="shared" si="3"/>
        <v>175</v>
      </c>
      <c r="D25" s="9" t="str">
        <f t="shared" si="4"/>
        <v>GV</v>
      </c>
      <c r="E25" s="10" t="s">
        <v>19</v>
      </c>
      <c r="F25" s="11"/>
      <c r="G25" s="11" t="str">
        <f t="shared" si="5"/>
        <v>nV</v>
      </c>
      <c r="H25" s="27" t="str">
        <f t="shared" si="6"/>
        <v/>
      </c>
      <c r="I25" s="1">
        <v>22</v>
      </c>
      <c r="M25" s="2">
        <f t="shared" si="7"/>
        <v>1.75E+20</v>
      </c>
      <c r="N25" s="7">
        <f t="shared" ca="1" si="0"/>
        <v>50</v>
      </c>
      <c r="O25" s="4">
        <f t="shared" ca="1" si="1"/>
        <v>4</v>
      </c>
      <c r="P25" s="5">
        <f t="shared" ca="1" si="1"/>
        <v>2</v>
      </c>
      <c r="Q25" s="5">
        <v>4800000.0000000009</v>
      </c>
      <c r="R25" s="1">
        <v>50</v>
      </c>
      <c r="S25" s="1">
        <v>7</v>
      </c>
      <c r="T25" s="1">
        <v>7</v>
      </c>
      <c r="U25" s="1">
        <f t="shared" si="2"/>
        <v>1</v>
      </c>
    </row>
    <row r="26" spans="1:21" ht="27" customHeight="1" x14ac:dyDescent="0.3">
      <c r="A26" s="1">
        <v>23</v>
      </c>
      <c r="C26" s="8">
        <f t="shared" si="3"/>
        <v>1685.6</v>
      </c>
      <c r="D26" s="9" t="str">
        <f t="shared" si="4"/>
        <v>GW</v>
      </c>
      <c r="E26" s="10" t="s">
        <v>19</v>
      </c>
      <c r="F26" s="11"/>
      <c r="G26" s="11" t="str">
        <f t="shared" si="5"/>
        <v>mW</v>
      </c>
      <c r="H26" s="27" t="str">
        <f t="shared" si="6"/>
        <v/>
      </c>
      <c r="I26" s="1">
        <v>23</v>
      </c>
      <c r="M26" s="2">
        <f t="shared" si="7"/>
        <v>1685600000000000</v>
      </c>
      <c r="N26" s="3">
        <f t="shared" ca="1" si="0"/>
        <v>85</v>
      </c>
      <c r="O26" s="4">
        <f t="shared" ca="1" si="1"/>
        <v>5</v>
      </c>
      <c r="P26" s="5">
        <f t="shared" ca="1" si="1"/>
        <v>7</v>
      </c>
      <c r="Q26" s="5">
        <v>3.312E+20</v>
      </c>
      <c r="R26" s="1">
        <v>61</v>
      </c>
      <c r="S26" s="1">
        <v>7</v>
      </c>
      <c r="T26" s="1">
        <v>3</v>
      </c>
      <c r="U26" s="1">
        <f t="shared" si="2"/>
        <v>3</v>
      </c>
    </row>
    <row r="27" spans="1:21" ht="27" customHeight="1" x14ac:dyDescent="0.3">
      <c r="A27" s="1">
        <v>24</v>
      </c>
      <c r="C27" s="8">
        <f t="shared" si="3"/>
        <v>245</v>
      </c>
      <c r="D27" s="9" t="str">
        <f t="shared" si="4"/>
        <v>mCal</v>
      </c>
      <c r="E27" s="10" t="s">
        <v>19</v>
      </c>
      <c r="F27" s="11"/>
      <c r="G27" s="11" t="str">
        <f t="shared" si="5"/>
        <v>MCal</v>
      </c>
      <c r="H27" s="27" t="str">
        <f t="shared" si="6"/>
        <v/>
      </c>
      <c r="I27" s="1">
        <v>24</v>
      </c>
      <c r="M27" s="2">
        <f t="shared" si="7"/>
        <v>2.4499999999999998E-7</v>
      </c>
      <c r="N27" s="7">
        <f t="shared" ca="1" si="0"/>
        <v>23</v>
      </c>
      <c r="O27" s="4">
        <f t="shared" ca="1" si="1"/>
        <v>4</v>
      </c>
      <c r="P27" s="5">
        <f t="shared" ca="1" si="1"/>
        <v>7</v>
      </c>
      <c r="Q27" s="5">
        <v>2.9749999999999999E-13</v>
      </c>
      <c r="R27" s="1">
        <v>94</v>
      </c>
      <c r="S27" s="1">
        <v>3</v>
      </c>
      <c r="T27" s="1">
        <v>6</v>
      </c>
      <c r="U27" s="1">
        <f t="shared" si="2"/>
        <v>6</v>
      </c>
    </row>
    <row r="28" spans="1:21" ht="27" customHeight="1" x14ac:dyDescent="0.3">
      <c r="A28" s="1">
        <v>25</v>
      </c>
      <c r="C28" s="8">
        <f t="shared" si="3"/>
        <v>384.29999999999995</v>
      </c>
      <c r="D28" s="9" t="str">
        <f t="shared" si="4"/>
        <v>mV</v>
      </c>
      <c r="E28" s="10" t="s">
        <v>19</v>
      </c>
      <c r="F28" s="11"/>
      <c r="G28" s="11" t="str">
        <f t="shared" si="5"/>
        <v>nV</v>
      </c>
      <c r="H28" s="27" t="str">
        <f t="shared" si="6"/>
        <v/>
      </c>
      <c r="I28" s="1">
        <v>25</v>
      </c>
      <c r="M28" s="2">
        <f t="shared" si="7"/>
        <v>384299999.99999994</v>
      </c>
      <c r="N28" s="3">
        <f t="shared" ca="1" si="0"/>
        <v>27</v>
      </c>
      <c r="O28" s="4">
        <f t="shared" ca="1" si="1"/>
        <v>3</v>
      </c>
      <c r="P28" s="5">
        <f t="shared" ca="1" si="1"/>
        <v>3</v>
      </c>
      <c r="Q28" s="5">
        <v>396900000</v>
      </c>
      <c r="R28" s="1">
        <v>76</v>
      </c>
      <c r="S28" s="1">
        <v>3</v>
      </c>
      <c r="T28" s="1">
        <v>1</v>
      </c>
      <c r="U28" s="1">
        <f t="shared" si="2"/>
        <v>1</v>
      </c>
    </row>
  </sheetData>
  <sheetProtection password="EF82" sheet="1" objects="1" scenarios="1"/>
  <protectedRanges>
    <protectedRange sqref="Q2:U28" name="Radom_Copy"/>
    <protectedRange sqref="F4:F28" name="Berekende waarde"/>
    <protectedRange sqref="J4:J28" name="Antwoorden"/>
  </protectedRanges>
  <conditionalFormatting sqref="H4:H28">
    <cfRule type="cellIs" dxfId="30" priority="1" operator="lessThan">
      <formula>"Oke"</formula>
    </cfRule>
    <cfRule type="cellIs" dxfId="29" priority="2" operator="greaterThan">
      <formula>"Oke"</formula>
    </cfRule>
    <cfRule type="cellIs" dxfId="28" priority="3" operator="equal">
      <formula>"Oke"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Copy_Random">
                <anchor moveWithCells="1" sizeWithCells="1">
                  <from>
                    <xdr:col>0</xdr:col>
                    <xdr:colOff>38100</xdr:colOff>
                    <xdr:row>0</xdr:row>
                    <xdr:rowOff>66675</xdr:rowOff>
                  </from>
                  <to>
                    <xdr:col>3</xdr:col>
                    <xdr:colOff>266700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Button 3">
              <controlPr defaultSize="0" print="0" autoFill="0" autoPict="0" macro="[0]!Antwoorden">
                <anchor moveWithCells="1" sizeWithCells="1">
                  <from>
                    <xdr:col>9</xdr:col>
                    <xdr:colOff>66675</xdr:colOff>
                    <xdr:row>0</xdr:row>
                    <xdr:rowOff>57150</xdr:rowOff>
                  </from>
                  <to>
                    <xdr:col>9</xdr:col>
                    <xdr:colOff>3067050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tableParts count="2"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>
    <tabColor rgb="FF00B050"/>
  </sheetPr>
  <dimension ref="A1:Y28"/>
  <sheetViews>
    <sheetView workbookViewId="0">
      <selection activeCell="F4" sqref="F4"/>
    </sheetView>
  </sheetViews>
  <sheetFormatPr defaultRowHeight="26.25" customHeight="1" x14ac:dyDescent="0.3"/>
  <cols>
    <col min="1" max="2" width="9.140625" style="13"/>
    <col min="3" max="3" width="13.7109375" style="13" customWidth="1"/>
    <col min="4" max="5" width="9.140625" style="13"/>
    <col min="6" max="6" width="27.5703125" style="14" customWidth="1"/>
    <col min="7" max="7" width="9.140625" style="12"/>
    <col min="8" max="8" width="9.140625" style="27"/>
    <col min="9" max="9" width="9.140625" style="12"/>
    <col min="10" max="10" width="23" style="25" customWidth="1"/>
    <col min="11" max="11" width="9.140625" style="12"/>
    <col min="12" max="12" width="14.5703125" style="12" hidden="1" customWidth="1"/>
    <col min="13" max="13" width="41.42578125" style="15" hidden="1" customWidth="1"/>
    <col min="14" max="25" width="9.140625" style="12" hidden="1" customWidth="1"/>
    <col min="26" max="26" width="0" style="12" hidden="1" customWidth="1"/>
    <col min="27" max="16384" width="9.140625" style="12"/>
  </cols>
  <sheetData>
    <row r="1" spans="1:25" ht="26.25" customHeight="1" x14ac:dyDescent="0.3">
      <c r="N1" s="12" t="s">
        <v>13</v>
      </c>
      <c r="O1" s="12" t="s">
        <v>12</v>
      </c>
      <c r="R1" s="12" t="s">
        <v>14</v>
      </c>
      <c r="S1" s="12" t="s">
        <v>15</v>
      </c>
      <c r="U1" s="12" t="s">
        <v>16</v>
      </c>
      <c r="W1" s="12" t="s">
        <v>10</v>
      </c>
      <c r="X1" s="12" t="s">
        <v>7</v>
      </c>
      <c r="Y1" s="12" t="s">
        <v>8</v>
      </c>
    </row>
    <row r="2" spans="1:25" ht="26.25" customHeight="1" x14ac:dyDescent="0.3">
      <c r="A2" s="13" t="s">
        <v>35</v>
      </c>
      <c r="N2" s="16">
        <f t="shared" ref="N2:N28" ca="1" si="0">RANDBETWEEN(0,100)</f>
        <v>86</v>
      </c>
      <c r="O2" s="17">
        <f ca="1">RANDBETWEEN(1,7)</f>
        <v>2</v>
      </c>
      <c r="P2" s="18">
        <f ca="1">RANDBETWEEN(1,6)</f>
        <v>3</v>
      </c>
      <c r="Q2" s="18"/>
      <c r="R2" s="12">
        <v>77</v>
      </c>
      <c r="S2" s="12">
        <v>5</v>
      </c>
      <c r="T2" s="12">
        <v>2</v>
      </c>
      <c r="U2" s="12">
        <v>6</v>
      </c>
      <c r="W2" s="12">
        <v>1</v>
      </c>
      <c r="X2" s="12" t="s">
        <v>36</v>
      </c>
      <c r="Y2" s="12">
        <v>9.9999999999999995E-7</v>
      </c>
    </row>
    <row r="3" spans="1:25" ht="26.25" customHeight="1" x14ac:dyDescent="0.3">
      <c r="C3" s="13" t="s">
        <v>17</v>
      </c>
      <c r="F3" s="14" t="s">
        <v>18</v>
      </c>
      <c r="N3" s="16">
        <f t="shared" ca="1" si="0"/>
        <v>25</v>
      </c>
      <c r="O3" s="17">
        <f t="shared" ref="O3:O28" ca="1" si="1">RANDBETWEEN(1,7)</f>
        <v>1</v>
      </c>
      <c r="P3" s="18">
        <f t="shared" ref="P3:P28" ca="1" si="2">RANDBETWEEN(1,6)</f>
        <v>5</v>
      </c>
      <c r="Q3" s="18"/>
      <c r="R3" s="12">
        <v>47</v>
      </c>
      <c r="S3" s="12">
        <v>1</v>
      </c>
      <c r="T3" s="12">
        <v>5</v>
      </c>
      <c r="U3" s="12">
        <v>3</v>
      </c>
      <c r="W3" s="12">
        <v>2</v>
      </c>
      <c r="X3" s="12" t="s">
        <v>37</v>
      </c>
      <c r="Y3" s="12">
        <v>1E-4</v>
      </c>
    </row>
    <row r="4" spans="1:25" ht="26.25" customHeight="1" x14ac:dyDescent="0.3">
      <c r="A4" s="12">
        <v>1</v>
      </c>
      <c r="C4" s="19">
        <f>R2/10*S2*T2*U2</f>
        <v>462</v>
      </c>
      <c r="D4" s="20" t="str">
        <f t="shared" ref="D4:D28" si="3">VLOOKUP(S4,$W$2:$Y$8,2,TRUE)</f>
        <v>km²</v>
      </c>
      <c r="E4" s="21" t="s">
        <v>19</v>
      </c>
      <c r="F4" s="22"/>
      <c r="G4" s="23" t="str">
        <f>VLOOKUP(U4,$W$2:$Y$8,2,TRUE)</f>
        <v>dm²</v>
      </c>
      <c r="H4" s="27" t="str">
        <f>IF(F4="","",IF(F4=M4,"Oke","Ojee"))</f>
        <v/>
      </c>
      <c r="I4" s="12">
        <v>1</v>
      </c>
      <c r="J4" s="26"/>
      <c r="M4" s="15">
        <f>C4*VLOOKUP(S4,$W$2:$Y$8,3,TRUE)/VLOOKUP(U4,$W$2:$Y$8,3,TRUE)</f>
        <v>46200000000</v>
      </c>
      <c r="N4" s="16">
        <f t="shared" ca="1" si="0"/>
        <v>52</v>
      </c>
      <c r="O4" s="17">
        <f t="shared" ca="1" si="1"/>
        <v>4</v>
      </c>
      <c r="P4" s="18">
        <f t="shared" ca="1" si="2"/>
        <v>5</v>
      </c>
      <c r="Q4" s="18">
        <v>213.6</v>
      </c>
      <c r="R4" s="12">
        <v>19</v>
      </c>
      <c r="S4" s="12">
        <v>7</v>
      </c>
      <c r="T4" s="12">
        <v>2</v>
      </c>
      <c r="U4" s="12">
        <v>3</v>
      </c>
      <c r="W4" s="12">
        <v>3</v>
      </c>
      <c r="X4" s="12" t="s">
        <v>38</v>
      </c>
      <c r="Y4" s="12">
        <v>0.01</v>
      </c>
    </row>
    <row r="5" spans="1:25" ht="26.25" customHeight="1" x14ac:dyDescent="0.3">
      <c r="A5" s="12">
        <v>2</v>
      </c>
      <c r="C5" s="19">
        <f t="shared" ref="C5:C28" si="4">R3/10*S3*T3*U3</f>
        <v>70.5</v>
      </c>
      <c r="D5" s="20" t="str">
        <f t="shared" si="3"/>
        <v>hm²</v>
      </c>
      <c r="E5" s="21" t="s">
        <v>19</v>
      </c>
      <c r="F5" s="22"/>
      <c r="G5" s="23" t="str">
        <f t="shared" ref="G5:G28" si="5">VLOOKUP(U5,$W$2:$Y$8,2,TRUE)</f>
        <v>hm²</v>
      </c>
      <c r="H5" s="27" t="str">
        <f t="shared" ref="H5:H28" si="6">IF(F5="","",IF(F5=M5,"Oke","Ojee"))</f>
        <v/>
      </c>
      <c r="I5" s="12">
        <v>2</v>
      </c>
      <c r="J5" s="26"/>
      <c r="M5" s="15">
        <f t="shared" ref="M5:M28" si="7">C5*VLOOKUP(S5,$W$2:$Y$8,3,TRUE)/VLOOKUP(U5,$W$2:$Y$8,3,TRUE)</f>
        <v>70.5</v>
      </c>
      <c r="N5" s="16">
        <f t="shared" ca="1" si="0"/>
        <v>28</v>
      </c>
      <c r="O5" s="17">
        <f t="shared" ca="1" si="1"/>
        <v>2</v>
      </c>
      <c r="P5" s="18">
        <f t="shared" ca="1" si="2"/>
        <v>4</v>
      </c>
      <c r="Q5" s="18">
        <v>0</v>
      </c>
      <c r="R5" s="12">
        <v>38</v>
      </c>
      <c r="S5" s="12">
        <v>6</v>
      </c>
      <c r="T5" s="12">
        <v>5</v>
      </c>
      <c r="U5" s="12">
        <v>6</v>
      </c>
      <c r="W5" s="12">
        <v>4</v>
      </c>
      <c r="X5" s="12" t="s">
        <v>39</v>
      </c>
      <c r="Y5" s="12">
        <v>1</v>
      </c>
    </row>
    <row r="6" spans="1:25" ht="26.25" customHeight="1" x14ac:dyDescent="0.3">
      <c r="A6" s="12">
        <v>3</v>
      </c>
      <c r="C6" s="19">
        <f t="shared" si="4"/>
        <v>79.8</v>
      </c>
      <c r="D6" s="20" t="str">
        <f t="shared" si="3"/>
        <v>km²</v>
      </c>
      <c r="E6" s="21" t="s">
        <v>19</v>
      </c>
      <c r="F6" s="22"/>
      <c r="G6" s="23" t="str">
        <f t="shared" si="5"/>
        <v>dm²</v>
      </c>
      <c r="H6" s="27" t="str">
        <f t="shared" si="6"/>
        <v/>
      </c>
      <c r="I6" s="12">
        <v>3</v>
      </c>
      <c r="J6" s="26"/>
      <c r="M6" s="15">
        <f t="shared" si="7"/>
        <v>7980000000</v>
      </c>
      <c r="N6" s="16">
        <f t="shared" ca="1" si="0"/>
        <v>32</v>
      </c>
      <c r="O6" s="17">
        <f t="shared" ca="1" si="1"/>
        <v>1</v>
      </c>
      <c r="P6" s="18">
        <f t="shared" ca="1" si="2"/>
        <v>1</v>
      </c>
      <c r="Q6" s="18">
        <v>0.12599999999999997</v>
      </c>
      <c r="R6" s="12">
        <v>73</v>
      </c>
      <c r="S6" s="12">
        <v>7</v>
      </c>
      <c r="T6" s="12">
        <v>6</v>
      </c>
      <c r="U6" s="12">
        <v>3</v>
      </c>
      <c r="W6" s="12">
        <v>5</v>
      </c>
      <c r="X6" s="12" t="s">
        <v>40</v>
      </c>
      <c r="Y6" s="12">
        <v>100</v>
      </c>
    </row>
    <row r="7" spans="1:25" ht="26.25" customHeight="1" x14ac:dyDescent="0.3">
      <c r="A7" s="12">
        <v>4</v>
      </c>
      <c r="C7" s="19">
        <f t="shared" si="4"/>
        <v>683.99999999999989</v>
      </c>
      <c r="D7" s="20" t="str">
        <f t="shared" si="3"/>
        <v>cm²</v>
      </c>
      <c r="E7" s="21" t="s">
        <v>19</v>
      </c>
      <c r="F7" s="22"/>
      <c r="G7" s="23" t="str">
        <f t="shared" si="5"/>
        <v>dm²</v>
      </c>
      <c r="H7" s="27" t="str">
        <f t="shared" si="6"/>
        <v/>
      </c>
      <c r="I7" s="12">
        <v>4</v>
      </c>
      <c r="J7" s="26"/>
      <c r="M7" s="15">
        <f t="shared" si="7"/>
        <v>6.839999999999999</v>
      </c>
      <c r="N7" s="16">
        <f t="shared" ca="1" si="0"/>
        <v>89</v>
      </c>
      <c r="O7" s="17">
        <f t="shared" ca="1" si="1"/>
        <v>1</v>
      </c>
      <c r="P7" s="18">
        <f t="shared" ca="1" si="2"/>
        <v>4</v>
      </c>
      <c r="Q7" s="18">
        <v>588000</v>
      </c>
      <c r="R7" s="12">
        <v>95</v>
      </c>
      <c r="S7" s="12">
        <v>2</v>
      </c>
      <c r="T7" s="12">
        <v>4</v>
      </c>
      <c r="U7" s="12">
        <v>3</v>
      </c>
      <c r="W7" s="12">
        <v>6</v>
      </c>
      <c r="X7" s="12" t="s">
        <v>41</v>
      </c>
      <c r="Y7" s="12">
        <v>10000</v>
      </c>
    </row>
    <row r="8" spans="1:25" ht="26.25" customHeight="1" x14ac:dyDescent="0.3">
      <c r="A8" s="12">
        <v>5</v>
      </c>
      <c r="C8" s="19">
        <f t="shared" si="4"/>
        <v>919.80000000000007</v>
      </c>
      <c r="D8" s="20" t="str">
        <f t="shared" si="3"/>
        <v>cm²</v>
      </c>
      <c r="E8" s="21" t="s">
        <v>19</v>
      </c>
      <c r="F8" s="22"/>
      <c r="G8" s="23" t="str">
        <f t="shared" si="5"/>
        <v>km²</v>
      </c>
      <c r="H8" s="27" t="str">
        <f t="shared" si="6"/>
        <v/>
      </c>
      <c r="I8" s="12">
        <v>5</v>
      </c>
      <c r="J8" s="26"/>
      <c r="M8" s="15">
        <f t="shared" si="7"/>
        <v>9.1980000000000007E-8</v>
      </c>
      <c r="N8" s="16">
        <f t="shared" ca="1" si="0"/>
        <v>17</v>
      </c>
      <c r="O8" s="17">
        <f t="shared" ca="1" si="1"/>
        <v>7</v>
      </c>
      <c r="P8" s="18">
        <f t="shared" ca="1" si="2"/>
        <v>6</v>
      </c>
      <c r="Q8" s="18">
        <v>0.372</v>
      </c>
      <c r="R8" s="12">
        <v>56</v>
      </c>
      <c r="S8" s="12">
        <v>2</v>
      </c>
      <c r="T8" s="12">
        <v>2</v>
      </c>
      <c r="U8" s="12">
        <v>7</v>
      </c>
      <c r="W8" s="12">
        <v>7</v>
      </c>
      <c r="X8" s="12" t="s">
        <v>42</v>
      </c>
      <c r="Y8" s="12">
        <v>1000000</v>
      </c>
    </row>
    <row r="9" spans="1:25" ht="26.25" customHeight="1" x14ac:dyDescent="0.3">
      <c r="A9" s="12">
        <v>6</v>
      </c>
      <c r="C9" s="19">
        <f t="shared" si="4"/>
        <v>228</v>
      </c>
      <c r="D9" s="20" t="str">
        <f t="shared" si="3"/>
        <v>dm²</v>
      </c>
      <c r="E9" s="21" t="s">
        <v>19</v>
      </c>
      <c r="F9" s="22"/>
      <c r="G9" s="23" t="str">
        <f t="shared" si="5"/>
        <v>cm²</v>
      </c>
      <c r="H9" s="27" t="str">
        <f t="shared" si="6"/>
        <v/>
      </c>
      <c r="I9" s="12">
        <v>6</v>
      </c>
      <c r="J9" s="26"/>
      <c r="M9" s="15">
        <f t="shared" si="7"/>
        <v>22800</v>
      </c>
      <c r="N9" s="16">
        <f t="shared" ca="1" si="0"/>
        <v>63</v>
      </c>
      <c r="O9" s="17">
        <f t="shared" ca="1" si="1"/>
        <v>2</v>
      </c>
      <c r="P9" s="18">
        <f t="shared" ca="1" si="2"/>
        <v>6</v>
      </c>
      <c r="Q9" s="18">
        <v>225000000</v>
      </c>
      <c r="R9" s="12">
        <v>53</v>
      </c>
      <c r="S9" s="12">
        <v>3</v>
      </c>
      <c r="T9" s="12">
        <v>5</v>
      </c>
      <c r="U9" s="12">
        <v>2</v>
      </c>
    </row>
    <row r="10" spans="1:25" ht="26.25" customHeight="1" x14ac:dyDescent="0.3">
      <c r="A10" s="12">
        <v>7</v>
      </c>
      <c r="C10" s="19">
        <f t="shared" si="4"/>
        <v>156.79999999999998</v>
      </c>
      <c r="D10" s="20" t="str">
        <f t="shared" si="3"/>
        <v>dam²</v>
      </c>
      <c r="E10" s="21" t="s">
        <v>19</v>
      </c>
      <c r="F10" s="22"/>
      <c r="G10" s="23" t="str">
        <f t="shared" si="5"/>
        <v>hm²</v>
      </c>
      <c r="H10" s="27" t="str">
        <f t="shared" si="6"/>
        <v/>
      </c>
      <c r="I10" s="12">
        <v>7</v>
      </c>
      <c r="J10" s="26"/>
      <c r="M10" s="15">
        <f t="shared" si="7"/>
        <v>1.5679999999999998</v>
      </c>
      <c r="N10" s="16">
        <f t="shared" ca="1" si="0"/>
        <v>41</v>
      </c>
      <c r="O10" s="17">
        <f t="shared" ca="1" si="1"/>
        <v>2</v>
      </c>
      <c r="P10" s="18">
        <f t="shared" ca="1" si="2"/>
        <v>5</v>
      </c>
      <c r="Q10" s="18">
        <v>8.3999999999999995E-3</v>
      </c>
      <c r="R10" s="12">
        <v>60</v>
      </c>
      <c r="S10" s="12">
        <v>5</v>
      </c>
      <c r="T10" s="12">
        <v>6</v>
      </c>
      <c r="U10" s="12">
        <v>6</v>
      </c>
    </row>
    <row r="11" spans="1:25" ht="26.25" customHeight="1" x14ac:dyDescent="0.3">
      <c r="A11" s="12">
        <v>8</v>
      </c>
      <c r="C11" s="19">
        <f t="shared" si="4"/>
        <v>159</v>
      </c>
      <c r="D11" s="20" t="str">
        <f t="shared" si="3"/>
        <v>cm²</v>
      </c>
      <c r="E11" s="21" t="s">
        <v>19</v>
      </c>
      <c r="F11" s="22"/>
      <c r="G11" s="23" t="str">
        <f t="shared" si="5"/>
        <v>mm²</v>
      </c>
      <c r="H11" s="27" t="str">
        <f t="shared" si="6"/>
        <v/>
      </c>
      <c r="I11" s="12">
        <v>8</v>
      </c>
      <c r="J11" s="26"/>
      <c r="M11" s="15">
        <f t="shared" si="7"/>
        <v>15900.000000000002</v>
      </c>
      <c r="N11" s="16">
        <f t="shared" ca="1" si="0"/>
        <v>67</v>
      </c>
      <c r="O11" s="17">
        <f t="shared" ca="1" si="1"/>
        <v>4</v>
      </c>
      <c r="P11" s="18">
        <f t="shared" ca="1" si="2"/>
        <v>5</v>
      </c>
      <c r="Q11" s="18">
        <v>1020000.0000000001</v>
      </c>
      <c r="R11" s="12">
        <v>74</v>
      </c>
      <c r="S11" s="12">
        <v>2</v>
      </c>
      <c r="T11" s="12">
        <v>5</v>
      </c>
      <c r="U11" s="12">
        <v>1</v>
      </c>
    </row>
    <row r="12" spans="1:25" ht="26.25" customHeight="1" x14ac:dyDescent="0.3">
      <c r="A12" s="12">
        <v>9</v>
      </c>
      <c r="C12" s="19">
        <f t="shared" si="4"/>
        <v>1080</v>
      </c>
      <c r="D12" s="20" t="str">
        <f t="shared" si="3"/>
        <v>dm²</v>
      </c>
      <c r="E12" s="21" t="s">
        <v>19</v>
      </c>
      <c r="F12" s="22"/>
      <c r="G12" s="23" t="str">
        <f t="shared" si="5"/>
        <v>m²</v>
      </c>
      <c r="H12" s="27" t="str">
        <f t="shared" si="6"/>
        <v/>
      </c>
      <c r="I12" s="12">
        <v>9</v>
      </c>
      <c r="J12" s="26"/>
      <c r="M12" s="15">
        <f t="shared" si="7"/>
        <v>10.8</v>
      </c>
      <c r="N12" s="16">
        <f t="shared" ca="1" si="0"/>
        <v>62</v>
      </c>
      <c r="O12" s="17">
        <f t="shared" ca="1" si="1"/>
        <v>2</v>
      </c>
      <c r="P12" s="18">
        <f t="shared" ca="1" si="2"/>
        <v>1</v>
      </c>
      <c r="Q12" s="18">
        <v>10656000.000000002</v>
      </c>
      <c r="R12" s="12">
        <v>94</v>
      </c>
      <c r="S12" s="12">
        <v>3</v>
      </c>
      <c r="T12" s="12">
        <v>3</v>
      </c>
      <c r="U12" s="12">
        <v>4</v>
      </c>
    </row>
    <row r="13" spans="1:25" ht="26.25" customHeight="1" x14ac:dyDescent="0.3">
      <c r="A13" s="12">
        <v>10</v>
      </c>
      <c r="C13" s="19">
        <f t="shared" si="4"/>
        <v>74</v>
      </c>
      <c r="D13" s="20" t="str">
        <f t="shared" si="3"/>
        <v>dm²</v>
      </c>
      <c r="E13" s="21" t="s">
        <v>19</v>
      </c>
      <c r="F13" s="22"/>
      <c r="G13" s="23" t="str">
        <f t="shared" si="5"/>
        <v>mm²</v>
      </c>
      <c r="H13" s="27" t="str">
        <f t="shared" si="6"/>
        <v/>
      </c>
      <c r="I13" s="12">
        <v>10</v>
      </c>
      <c r="J13" s="26"/>
      <c r="M13" s="15">
        <f t="shared" si="7"/>
        <v>740000</v>
      </c>
      <c r="N13" s="16">
        <f t="shared" ca="1" si="0"/>
        <v>12</v>
      </c>
      <c r="O13" s="17">
        <f t="shared" ca="1" si="1"/>
        <v>3</v>
      </c>
      <c r="P13" s="18">
        <f t="shared" ca="1" si="2"/>
        <v>1</v>
      </c>
      <c r="Q13" s="18">
        <v>13050000000</v>
      </c>
      <c r="R13" s="12">
        <v>80</v>
      </c>
      <c r="S13" s="12">
        <v>3</v>
      </c>
      <c r="T13" s="12">
        <v>3</v>
      </c>
      <c r="U13" s="12">
        <v>1</v>
      </c>
    </row>
    <row r="14" spans="1:25" ht="26.25" customHeight="1" x14ac:dyDescent="0.3">
      <c r="A14" s="12">
        <v>11</v>
      </c>
      <c r="C14" s="19">
        <f t="shared" si="4"/>
        <v>338.40000000000003</v>
      </c>
      <c r="D14" s="20" t="str">
        <f t="shared" si="3"/>
        <v>km²</v>
      </c>
      <c r="E14" s="21" t="s">
        <v>19</v>
      </c>
      <c r="F14" s="22"/>
      <c r="G14" s="23" t="str">
        <f t="shared" si="5"/>
        <v>hm²</v>
      </c>
      <c r="H14" s="27" t="str">
        <f t="shared" si="6"/>
        <v/>
      </c>
      <c r="I14" s="12">
        <v>11</v>
      </c>
      <c r="J14" s="26"/>
      <c r="M14" s="15">
        <f t="shared" si="7"/>
        <v>33840.000000000007</v>
      </c>
      <c r="N14" s="16">
        <f t="shared" ca="1" si="0"/>
        <v>1</v>
      </c>
      <c r="O14" s="17">
        <f t="shared" ca="1" si="1"/>
        <v>5</v>
      </c>
      <c r="P14" s="18">
        <f t="shared" ca="1" si="2"/>
        <v>6</v>
      </c>
      <c r="Q14" s="18">
        <v>873.6</v>
      </c>
      <c r="R14" s="12">
        <v>73</v>
      </c>
      <c r="S14" s="12">
        <v>7</v>
      </c>
      <c r="T14" s="12">
        <v>2</v>
      </c>
      <c r="U14" s="12">
        <v>6</v>
      </c>
    </row>
    <row r="15" spans="1:25" ht="26.25" customHeight="1" x14ac:dyDescent="0.3">
      <c r="A15" s="12">
        <v>12</v>
      </c>
      <c r="C15" s="19">
        <f t="shared" si="4"/>
        <v>72</v>
      </c>
      <c r="D15" s="20" t="str">
        <f t="shared" si="3"/>
        <v>dam²</v>
      </c>
      <c r="E15" s="21" t="s">
        <v>19</v>
      </c>
      <c r="F15" s="22"/>
      <c r="G15" s="23" t="str">
        <f t="shared" si="5"/>
        <v>dam²</v>
      </c>
      <c r="H15" s="27" t="str">
        <f t="shared" si="6"/>
        <v/>
      </c>
      <c r="I15" s="12">
        <v>12</v>
      </c>
      <c r="J15" s="26"/>
      <c r="M15" s="15">
        <f t="shared" si="7"/>
        <v>72</v>
      </c>
      <c r="N15" s="16">
        <f t="shared" ca="1" si="0"/>
        <v>71</v>
      </c>
      <c r="O15" s="17">
        <f t="shared" ca="1" si="1"/>
        <v>3</v>
      </c>
      <c r="P15" s="18">
        <f t="shared" ca="1" si="2"/>
        <v>2</v>
      </c>
      <c r="Q15" s="18">
        <v>1.89</v>
      </c>
      <c r="R15" s="12">
        <v>94</v>
      </c>
      <c r="S15" s="12">
        <v>5</v>
      </c>
      <c r="T15" s="12">
        <v>2</v>
      </c>
      <c r="U15" s="12">
        <v>5</v>
      </c>
    </row>
    <row r="16" spans="1:25" ht="26.25" customHeight="1" x14ac:dyDescent="0.3">
      <c r="A16" s="12">
        <v>13</v>
      </c>
      <c r="C16" s="19">
        <f t="shared" si="4"/>
        <v>613.20000000000005</v>
      </c>
      <c r="D16" s="20" t="str">
        <f t="shared" si="3"/>
        <v>mm²</v>
      </c>
      <c r="E16" s="21" t="s">
        <v>19</v>
      </c>
      <c r="F16" s="22"/>
      <c r="G16" s="23" t="str">
        <f t="shared" si="5"/>
        <v>m²</v>
      </c>
      <c r="H16" s="27" t="str">
        <f t="shared" si="6"/>
        <v/>
      </c>
      <c r="I16" s="12">
        <v>13</v>
      </c>
      <c r="J16" s="26"/>
      <c r="M16" s="15">
        <f t="shared" si="7"/>
        <v>6.1320000000000005E-4</v>
      </c>
      <c r="N16" s="16">
        <f t="shared" ca="1" si="0"/>
        <v>75</v>
      </c>
      <c r="O16" s="17">
        <f t="shared" ca="1" si="1"/>
        <v>2</v>
      </c>
      <c r="P16" s="18">
        <f t="shared" ca="1" si="2"/>
        <v>1</v>
      </c>
      <c r="Q16" s="18">
        <v>7.5599999999999994E-4</v>
      </c>
      <c r="R16" s="12">
        <v>18</v>
      </c>
      <c r="S16" s="12">
        <v>1</v>
      </c>
      <c r="T16" s="12">
        <v>3</v>
      </c>
      <c r="U16" s="12">
        <v>4</v>
      </c>
    </row>
    <row r="17" spans="1:21" ht="26.25" customHeight="1" x14ac:dyDescent="0.3">
      <c r="A17" s="12">
        <v>14</v>
      </c>
      <c r="C17" s="19">
        <f t="shared" si="4"/>
        <v>470</v>
      </c>
      <c r="D17" s="20" t="str">
        <f t="shared" si="3"/>
        <v>km²</v>
      </c>
      <c r="E17" s="21" t="s">
        <v>19</v>
      </c>
      <c r="F17" s="22"/>
      <c r="G17" s="23" t="str">
        <f t="shared" si="5"/>
        <v>dam²</v>
      </c>
      <c r="H17" s="27" t="str">
        <f t="shared" si="6"/>
        <v/>
      </c>
      <c r="I17" s="12">
        <v>14</v>
      </c>
      <c r="J17" s="26"/>
      <c r="M17" s="15">
        <f t="shared" si="7"/>
        <v>4700000</v>
      </c>
      <c r="N17" s="16">
        <f t="shared" ca="1" si="0"/>
        <v>23</v>
      </c>
      <c r="O17" s="17">
        <f t="shared" ca="1" si="1"/>
        <v>2</v>
      </c>
      <c r="P17" s="18">
        <f t="shared" ca="1" si="2"/>
        <v>5</v>
      </c>
      <c r="Q17" s="18">
        <v>6800</v>
      </c>
      <c r="R17" s="12">
        <v>44</v>
      </c>
      <c r="S17" s="12">
        <v>7</v>
      </c>
      <c r="T17" s="12">
        <v>5</v>
      </c>
      <c r="U17" s="12">
        <v>5</v>
      </c>
    </row>
    <row r="18" spans="1:21" ht="26.25" customHeight="1" x14ac:dyDescent="0.3">
      <c r="A18" s="12">
        <v>15</v>
      </c>
      <c r="C18" s="19">
        <f t="shared" si="4"/>
        <v>21.6</v>
      </c>
      <c r="D18" s="20" t="str">
        <f t="shared" si="3"/>
        <v>hm²</v>
      </c>
      <c r="E18" s="21" t="s">
        <v>19</v>
      </c>
      <c r="F18" s="22"/>
      <c r="G18" s="23" t="str">
        <f t="shared" si="5"/>
        <v>hm²</v>
      </c>
      <c r="H18" s="27" t="str">
        <f t="shared" si="6"/>
        <v/>
      </c>
      <c r="I18" s="12">
        <v>15</v>
      </c>
      <c r="J18" s="26"/>
      <c r="M18" s="15">
        <f t="shared" si="7"/>
        <v>21.6</v>
      </c>
      <c r="N18" s="16">
        <f t="shared" ca="1" si="0"/>
        <v>88</v>
      </c>
      <c r="O18" s="17">
        <f t="shared" ca="1" si="1"/>
        <v>3</v>
      </c>
      <c r="P18" s="18">
        <f t="shared" ca="1" si="2"/>
        <v>4</v>
      </c>
      <c r="Q18" s="18">
        <v>1.44E-8</v>
      </c>
      <c r="R18" s="12">
        <v>4</v>
      </c>
      <c r="S18" s="12">
        <v>6</v>
      </c>
      <c r="T18" s="12">
        <v>5</v>
      </c>
      <c r="U18" s="12">
        <v>6</v>
      </c>
    </row>
    <row r="19" spans="1:21" ht="26.25" customHeight="1" x14ac:dyDescent="0.3">
      <c r="A19" s="12">
        <v>16</v>
      </c>
      <c r="C19" s="19">
        <f t="shared" si="4"/>
        <v>770.00000000000011</v>
      </c>
      <c r="D19" s="20" t="str">
        <f t="shared" si="3"/>
        <v>cm²</v>
      </c>
      <c r="E19" s="21" t="s">
        <v>19</v>
      </c>
      <c r="F19" s="22"/>
      <c r="G19" s="23" t="str">
        <f t="shared" si="5"/>
        <v>cm²</v>
      </c>
      <c r="H19" s="27" t="str">
        <f t="shared" si="6"/>
        <v/>
      </c>
      <c r="I19" s="12">
        <v>16</v>
      </c>
      <c r="J19" s="26"/>
      <c r="M19" s="15">
        <f t="shared" si="7"/>
        <v>770.00000000000011</v>
      </c>
      <c r="N19" s="16">
        <f t="shared" ca="1" si="0"/>
        <v>8</v>
      </c>
      <c r="O19" s="17">
        <f t="shared" ca="1" si="1"/>
        <v>5</v>
      </c>
      <c r="P19" s="18">
        <f t="shared" ca="1" si="2"/>
        <v>1</v>
      </c>
      <c r="Q19" s="18">
        <v>9119999.9999999981</v>
      </c>
      <c r="R19" s="12">
        <v>31</v>
      </c>
      <c r="S19" s="12">
        <v>2</v>
      </c>
      <c r="T19" s="12">
        <v>5</v>
      </c>
      <c r="U19" s="12">
        <v>2</v>
      </c>
    </row>
    <row r="20" spans="1:21" ht="26.25" customHeight="1" x14ac:dyDescent="0.3">
      <c r="A20" s="12">
        <v>17</v>
      </c>
      <c r="C20" s="19">
        <f t="shared" si="4"/>
        <v>72.000000000000014</v>
      </c>
      <c r="D20" s="20" t="str">
        <f t="shared" si="3"/>
        <v>hm²</v>
      </c>
      <c r="E20" s="21" t="s">
        <v>19</v>
      </c>
      <c r="F20" s="22"/>
      <c r="G20" s="23" t="str">
        <f t="shared" si="5"/>
        <v>m²</v>
      </c>
      <c r="H20" s="27" t="str">
        <f t="shared" si="6"/>
        <v/>
      </c>
      <c r="I20" s="12">
        <v>17</v>
      </c>
      <c r="J20" s="26"/>
      <c r="M20" s="15">
        <f t="shared" si="7"/>
        <v>720000.00000000012</v>
      </c>
      <c r="N20" s="16">
        <f t="shared" ca="1" si="0"/>
        <v>81</v>
      </c>
      <c r="O20" s="17">
        <f t="shared" ca="1" si="1"/>
        <v>7</v>
      </c>
      <c r="P20" s="18">
        <f t="shared" ca="1" si="2"/>
        <v>4</v>
      </c>
      <c r="Q20" s="18">
        <v>1.0079999999999998</v>
      </c>
      <c r="R20" s="12">
        <v>59</v>
      </c>
      <c r="S20" s="12">
        <v>6</v>
      </c>
      <c r="T20" s="12">
        <v>3</v>
      </c>
      <c r="U20" s="12">
        <v>4</v>
      </c>
    </row>
    <row r="21" spans="1:21" ht="26.25" customHeight="1" x14ac:dyDescent="0.3">
      <c r="A21" s="12">
        <v>18</v>
      </c>
      <c r="C21" s="19">
        <f t="shared" si="4"/>
        <v>62</v>
      </c>
      <c r="D21" s="20" t="str">
        <f t="shared" si="3"/>
        <v>mm²</v>
      </c>
      <c r="E21" s="21" t="s">
        <v>19</v>
      </c>
      <c r="F21" s="22"/>
      <c r="G21" s="23" t="str">
        <f t="shared" si="5"/>
        <v>hm²</v>
      </c>
      <c r="H21" s="27" t="str">
        <f t="shared" si="6"/>
        <v/>
      </c>
      <c r="I21" s="12">
        <v>18</v>
      </c>
      <c r="J21" s="26"/>
      <c r="M21" s="15">
        <f t="shared" si="7"/>
        <v>6.2000000000000001E-9</v>
      </c>
      <c r="N21" s="16">
        <f t="shared" ca="1" si="0"/>
        <v>65</v>
      </c>
      <c r="O21" s="17">
        <f t="shared" ca="1" si="1"/>
        <v>4</v>
      </c>
      <c r="P21" s="18">
        <f t="shared" ca="1" si="2"/>
        <v>5</v>
      </c>
      <c r="Q21" s="18">
        <v>1.1999999999999999E-4</v>
      </c>
      <c r="R21" s="12">
        <v>14</v>
      </c>
      <c r="S21" s="12">
        <v>1</v>
      </c>
      <c r="T21" s="12">
        <v>6</v>
      </c>
      <c r="U21" s="12">
        <v>6</v>
      </c>
    </row>
    <row r="22" spans="1:21" ht="26.25" customHeight="1" x14ac:dyDescent="0.3">
      <c r="A22" s="12">
        <v>19</v>
      </c>
      <c r="C22" s="19">
        <f t="shared" si="4"/>
        <v>424.80000000000007</v>
      </c>
      <c r="D22" s="20" t="str">
        <f t="shared" si="3"/>
        <v>cm²</v>
      </c>
      <c r="E22" s="21" t="s">
        <v>19</v>
      </c>
      <c r="F22" s="22"/>
      <c r="G22" s="23" t="str">
        <f t="shared" si="5"/>
        <v>cm²</v>
      </c>
      <c r="H22" s="27" t="str">
        <f t="shared" si="6"/>
        <v/>
      </c>
      <c r="I22" s="12">
        <v>19</v>
      </c>
      <c r="J22" s="26"/>
      <c r="M22" s="15">
        <f t="shared" si="7"/>
        <v>424.80000000000007</v>
      </c>
      <c r="N22" s="16">
        <f t="shared" ca="1" si="0"/>
        <v>86</v>
      </c>
      <c r="O22" s="17">
        <f t="shared" ca="1" si="1"/>
        <v>6</v>
      </c>
      <c r="P22" s="18">
        <f t="shared" ca="1" si="2"/>
        <v>1</v>
      </c>
      <c r="Q22" s="18">
        <v>10680</v>
      </c>
      <c r="R22" s="12">
        <v>61</v>
      </c>
      <c r="S22" s="12">
        <v>2</v>
      </c>
      <c r="T22" s="12">
        <v>4</v>
      </c>
      <c r="U22" s="12">
        <v>2</v>
      </c>
    </row>
    <row r="23" spans="1:21" ht="26.25" customHeight="1" x14ac:dyDescent="0.3">
      <c r="A23" s="12">
        <v>20</v>
      </c>
      <c r="C23" s="19">
        <f t="shared" si="4"/>
        <v>50.399999999999991</v>
      </c>
      <c r="D23" s="20" t="str">
        <f t="shared" si="3"/>
        <v>km²</v>
      </c>
      <c r="E23" s="21" t="s">
        <v>19</v>
      </c>
      <c r="F23" s="22"/>
      <c r="G23" s="23" t="str">
        <f t="shared" si="5"/>
        <v>dam²</v>
      </c>
      <c r="H23" s="27" t="str">
        <f t="shared" si="6"/>
        <v/>
      </c>
      <c r="I23" s="12">
        <v>20</v>
      </c>
      <c r="J23" s="26"/>
      <c r="M23" s="15">
        <f t="shared" si="7"/>
        <v>503999.99999999994</v>
      </c>
      <c r="N23" s="16">
        <f t="shared" ca="1" si="0"/>
        <v>10</v>
      </c>
      <c r="O23" s="17">
        <f t="shared" ca="1" si="1"/>
        <v>3</v>
      </c>
      <c r="P23" s="18">
        <f t="shared" ca="1" si="2"/>
        <v>3</v>
      </c>
      <c r="Q23" s="18">
        <v>1.5120000000000001E-2</v>
      </c>
      <c r="R23" s="12">
        <v>43</v>
      </c>
      <c r="S23" s="12">
        <v>7</v>
      </c>
      <c r="T23" s="12">
        <v>6</v>
      </c>
      <c r="U23" s="12">
        <v>5</v>
      </c>
    </row>
    <row r="24" spans="1:21" ht="26.25" customHeight="1" x14ac:dyDescent="0.3">
      <c r="A24" s="12">
        <v>21</v>
      </c>
      <c r="C24" s="19">
        <f t="shared" si="4"/>
        <v>97.6</v>
      </c>
      <c r="D24" s="20" t="str">
        <f t="shared" si="3"/>
        <v>cm²</v>
      </c>
      <c r="E24" s="21" t="s">
        <v>19</v>
      </c>
      <c r="F24" s="22"/>
      <c r="G24" s="23" t="str">
        <f t="shared" si="5"/>
        <v>mm²</v>
      </c>
      <c r="H24" s="27" t="str">
        <f t="shared" si="6"/>
        <v/>
      </c>
      <c r="I24" s="12">
        <v>21</v>
      </c>
      <c r="J24" s="26"/>
      <c r="M24" s="15">
        <f t="shared" si="7"/>
        <v>9760</v>
      </c>
      <c r="N24" s="16">
        <f t="shared" ca="1" si="0"/>
        <v>51</v>
      </c>
      <c r="O24" s="17">
        <f t="shared" ca="1" si="1"/>
        <v>6</v>
      </c>
      <c r="P24" s="18">
        <f t="shared" ca="1" si="2"/>
        <v>6</v>
      </c>
      <c r="Q24" s="18">
        <v>972000.00000000023</v>
      </c>
      <c r="R24" s="12">
        <v>84</v>
      </c>
      <c r="S24" s="12">
        <v>2</v>
      </c>
      <c r="T24" s="12">
        <v>6</v>
      </c>
      <c r="U24" s="12">
        <v>1</v>
      </c>
    </row>
    <row r="25" spans="1:21" ht="26.25" customHeight="1" x14ac:dyDescent="0.3">
      <c r="A25" s="12">
        <v>22</v>
      </c>
      <c r="C25" s="19">
        <f t="shared" si="4"/>
        <v>903</v>
      </c>
      <c r="D25" s="20" t="str">
        <f t="shared" si="3"/>
        <v>dm²</v>
      </c>
      <c r="E25" s="21" t="s">
        <v>19</v>
      </c>
      <c r="F25" s="22"/>
      <c r="G25" s="23" t="str">
        <f t="shared" si="5"/>
        <v>dam²</v>
      </c>
      <c r="H25" s="27" t="str">
        <f t="shared" si="6"/>
        <v/>
      </c>
      <c r="I25" s="12">
        <v>22</v>
      </c>
      <c r="J25" s="26"/>
      <c r="M25" s="15">
        <f t="shared" si="7"/>
        <v>9.0299999999999991E-2</v>
      </c>
      <c r="N25" s="16">
        <f t="shared" ca="1" si="0"/>
        <v>16</v>
      </c>
      <c r="O25" s="17">
        <f t="shared" ca="1" si="1"/>
        <v>2</v>
      </c>
      <c r="P25" s="18">
        <f t="shared" ca="1" si="2"/>
        <v>5</v>
      </c>
      <c r="Q25" s="18">
        <v>3.1949999999999992E-2</v>
      </c>
      <c r="R25" s="12">
        <v>53</v>
      </c>
      <c r="S25" s="12">
        <v>3</v>
      </c>
      <c r="T25" s="12">
        <v>2</v>
      </c>
      <c r="U25" s="12">
        <v>5</v>
      </c>
    </row>
    <row r="26" spans="1:21" ht="26.25" customHeight="1" x14ac:dyDescent="0.3">
      <c r="A26" s="12">
        <v>23</v>
      </c>
      <c r="C26" s="19">
        <f t="shared" si="4"/>
        <v>100.80000000000001</v>
      </c>
      <c r="D26" s="20" t="str">
        <f t="shared" si="3"/>
        <v>km²</v>
      </c>
      <c r="E26" s="21" t="s">
        <v>19</v>
      </c>
      <c r="F26" s="22"/>
      <c r="G26" s="23" t="str">
        <f t="shared" si="5"/>
        <v>m²</v>
      </c>
      <c r="H26" s="27" t="str">
        <f t="shared" si="6"/>
        <v/>
      </c>
      <c r="I26" s="12">
        <v>23</v>
      </c>
      <c r="J26" s="26"/>
      <c r="M26" s="15">
        <f t="shared" si="7"/>
        <v>100800000.00000001</v>
      </c>
      <c r="N26" s="16">
        <f t="shared" ca="1" si="0"/>
        <v>92</v>
      </c>
      <c r="O26" s="17">
        <f t="shared" ca="1" si="1"/>
        <v>6</v>
      </c>
      <c r="P26" s="18">
        <f t="shared" ca="1" si="2"/>
        <v>6</v>
      </c>
      <c r="Q26" s="18">
        <v>1.53</v>
      </c>
      <c r="R26" s="12">
        <v>58</v>
      </c>
      <c r="S26" s="12">
        <v>7</v>
      </c>
      <c r="T26" s="12">
        <v>3</v>
      </c>
      <c r="U26" s="12">
        <v>4</v>
      </c>
    </row>
    <row r="27" spans="1:21" ht="26.25" customHeight="1" x14ac:dyDescent="0.3">
      <c r="A27" s="12">
        <v>24</v>
      </c>
      <c r="C27" s="19">
        <f t="shared" si="4"/>
        <v>159</v>
      </c>
      <c r="D27" s="20" t="str">
        <f t="shared" si="3"/>
        <v>cm²</v>
      </c>
      <c r="E27" s="21" t="s">
        <v>19</v>
      </c>
      <c r="F27" s="22"/>
      <c r="G27" s="23" t="str">
        <f t="shared" si="5"/>
        <v>cm²</v>
      </c>
      <c r="H27" s="27" t="str">
        <f t="shared" si="6"/>
        <v/>
      </c>
      <c r="I27" s="12">
        <v>24</v>
      </c>
      <c r="J27" s="26"/>
      <c r="M27" s="15">
        <f t="shared" si="7"/>
        <v>159</v>
      </c>
      <c r="N27" s="16">
        <f t="shared" ca="1" si="0"/>
        <v>7</v>
      </c>
      <c r="O27" s="17">
        <f t="shared" ca="1" si="1"/>
        <v>4</v>
      </c>
      <c r="P27" s="18">
        <f t="shared" ca="1" si="2"/>
        <v>4</v>
      </c>
      <c r="Q27" s="18">
        <v>0.81000000000000016</v>
      </c>
      <c r="R27" s="12">
        <v>19</v>
      </c>
      <c r="S27" s="12">
        <v>2</v>
      </c>
      <c r="T27" s="12">
        <v>1</v>
      </c>
      <c r="U27" s="12">
        <v>2</v>
      </c>
    </row>
    <row r="28" spans="1:21" ht="26.25" customHeight="1" x14ac:dyDescent="0.3">
      <c r="A28" s="12">
        <v>25</v>
      </c>
      <c r="C28" s="19">
        <f t="shared" si="4"/>
        <v>487.20000000000005</v>
      </c>
      <c r="D28" s="20" t="str">
        <f t="shared" si="3"/>
        <v>m²</v>
      </c>
      <c r="E28" s="21" t="s">
        <v>19</v>
      </c>
      <c r="F28" s="22"/>
      <c r="G28" s="23" t="str">
        <f t="shared" si="5"/>
        <v>dam²</v>
      </c>
      <c r="H28" s="27" t="str">
        <f t="shared" si="6"/>
        <v/>
      </c>
      <c r="I28" s="12">
        <v>25</v>
      </c>
      <c r="J28" s="26"/>
      <c r="M28" s="15">
        <f t="shared" si="7"/>
        <v>4.8720000000000008</v>
      </c>
      <c r="N28" s="16">
        <f t="shared" ca="1" si="0"/>
        <v>77</v>
      </c>
      <c r="O28" s="17">
        <f t="shared" ca="1" si="1"/>
        <v>3</v>
      </c>
      <c r="P28" s="18">
        <f t="shared" ca="1" si="2"/>
        <v>5</v>
      </c>
      <c r="Q28" s="18">
        <v>2.1839999999999998E-2</v>
      </c>
      <c r="R28" s="12">
        <v>47</v>
      </c>
      <c r="S28" s="12">
        <v>4</v>
      </c>
      <c r="T28" s="12">
        <v>5</v>
      </c>
      <c r="U28" s="12">
        <v>5</v>
      </c>
    </row>
  </sheetData>
  <sheetProtection password="EF82" sheet="1" objects="1" scenarios="1"/>
  <protectedRanges>
    <protectedRange sqref="M2:U28" name="Random_waarde"/>
    <protectedRange sqref="F4:F28" name="Berkende waarde"/>
    <protectedRange sqref="J4:J28" name="Antwoorden"/>
  </protectedRanges>
  <conditionalFormatting sqref="H4:H28">
    <cfRule type="cellIs" dxfId="19" priority="1" operator="lessThan">
      <formula>"Oke"</formula>
    </cfRule>
    <cfRule type="cellIs" dxfId="18" priority="2" operator="greaterThan">
      <formula>"Oke"</formula>
    </cfRule>
    <cfRule type="cellIs" dxfId="17" priority="3" operator="equal">
      <formula>"Oke"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Button 1">
              <controlPr defaultSize="0" print="0" autoFill="0" autoPict="0" macro="[0]!Copy_Random">
                <anchor moveWithCells="1" sizeWithCells="1">
                  <from>
                    <xdr:col>0</xdr:col>
                    <xdr:colOff>38100</xdr:colOff>
                    <xdr:row>0</xdr:row>
                    <xdr:rowOff>66675</xdr:rowOff>
                  </from>
                  <to>
                    <xdr:col>3</xdr:col>
                    <xdr:colOff>266700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 macro="[0]!Antwoorden">
                <anchor moveWithCells="1" sizeWithCells="1">
                  <from>
                    <xdr:col>9</xdr:col>
                    <xdr:colOff>66675</xdr:colOff>
                    <xdr:row>0</xdr:row>
                    <xdr:rowOff>57150</xdr:rowOff>
                  </from>
                  <to>
                    <xdr:col>9</xdr:col>
                    <xdr:colOff>1466850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tableParts count="2"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>
    <tabColor rgb="FFFF0000"/>
  </sheetPr>
  <dimension ref="A1:Y28"/>
  <sheetViews>
    <sheetView workbookViewId="0">
      <selection activeCell="F4" sqref="F4"/>
    </sheetView>
  </sheetViews>
  <sheetFormatPr defaultRowHeight="26.25" customHeight="1" x14ac:dyDescent="0.3"/>
  <cols>
    <col min="1" max="2" width="9.140625" style="13"/>
    <col min="3" max="3" width="13.7109375" style="13" customWidth="1"/>
    <col min="4" max="5" width="9.140625" style="13"/>
    <col min="6" max="6" width="27.5703125" style="14" customWidth="1"/>
    <col min="7" max="7" width="9.140625" style="12"/>
    <col min="8" max="8" width="9.140625" style="27"/>
    <col min="9" max="9" width="9.140625" style="12"/>
    <col min="10" max="10" width="23" style="25" customWidth="1"/>
    <col min="11" max="11" width="9.140625" style="12"/>
    <col min="12" max="12" width="14.5703125" style="12" customWidth="1"/>
    <col min="13" max="13" width="41.42578125" style="15" hidden="1" customWidth="1"/>
    <col min="14" max="25" width="9.140625" style="12" hidden="1" customWidth="1"/>
    <col min="26" max="16384" width="9.140625" style="12"/>
  </cols>
  <sheetData>
    <row r="1" spans="1:25" ht="26.25" customHeight="1" x14ac:dyDescent="0.3">
      <c r="N1" s="12" t="s">
        <v>13</v>
      </c>
      <c r="O1" s="12" t="s">
        <v>12</v>
      </c>
      <c r="R1" s="12" t="s">
        <v>14</v>
      </c>
      <c r="S1" s="12" t="s">
        <v>15</v>
      </c>
      <c r="U1" s="12" t="s">
        <v>16</v>
      </c>
      <c r="W1" s="12" t="s">
        <v>10</v>
      </c>
      <c r="X1" s="12" t="s">
        <v>7</v>
      </c>
      <c r="Y1" s="12" t="s">
        <v>8</v>
      </c>
    </row>
    <row r="2" spans="1:25" ht="26.25" customHeight="1" x14ac:dyDescent="0.3">
      <c r="A2" s="13" t="s">
        <v>35</v>
      </c>
      <c r="N2" s="16">
        <f t="shared" ref="N2:N28" ca="1" si="0">RANDBETWEEN(0,100)</f>
        <v>90</v>
      </c>
      <c r="O2" s="17">
        <f ca="1">RANDBETWEEN(1,7)</f>
        <v>4</v>
      </c>
      <c r="P2" s="18">
        <f ca="1">RANDBETWEEN(1,6)</f>
        <v>3</v>
      </c>
      <c r="Q2" s="18"/>
      <c r="R2" s="12">
        <v>28</v>
      </c>
      <c r="S2" s="12">
        <v>4</v>
      </c>
      <c r="T2" s="12">
        <v>2</v>
      </c>
      <c r="U2" s="12">
        <v>4</v>
      </c>
      <c r="W2" s="12">
        <v>1</v>
      </c>
      <c r="X2" s="12" t="s">
        <v>43</v>
      </c>
      <c r="Y2" s="12">
        <v>1.0000000000000001E-9</v>
      </c>
    </row>
    <row r="3" spans="1:25" ht="26.25" customHeight="1" x14ac:dyDescent="0.3">
      <c r="C3" s="13" t="s">
        <v>17</v>
      </c>
      <c r="F3" s="14" t="s">
        <v>18</v>
      </c>
      <c r="N3" s="16">
        <f t="shared" ca="1" si="0"/>
        <v>21</v>
      </c>
      <c r="O3" s="17">
        <f t="shared" ref="O3:O28" ca="1" si="1">RANDBETWEEN(1,7)</f>
        <v>1</v>
      </c>
      <c r="P3" s="18">
        <f t="shared" ref="P3:P28" ca="1" si="2">RANDBETWEEN(1,6)</f>
        <v>6</v>
      </c>
      <c r="Q3" s="18"/>
      <c r="R3" s="12">
        <v>91</v>
      </c>
      <c r="S3" s="12">
        <v>4</v>
      </c>
      <c r="T3" s="12">
        <v>1</v>
      </c>
      <c r="U3" s="12">
        <v>5</v>
      </c>
      <c r="W3" s="12">
        <v>2</v>
      </c>
      <c r="X3" s="12" t="s">
        <v>44</v>
      </c>
      <c r="Y3" s="12">
        <v>9.9999999999999995E-7</v>
      </c>
    </row>
    <row r="4" spans="1:25" ht="26.25" customHeight="1" x14ac:dyDescent="0.3">
      <c r="A4" s="12">
        <v>1</v>
      </c>
      <c r="C4" s="19">
        <f>R2/10*S2*T2*U2</f>
        <v>89.6</v>
      </c>
      <c r="D4" s="20" t="str">
        <f t="shared" ref="D4:D28" si="3">VLOOKUP(S4,$W$2:$Y$8,2,TRUE)</f>
        <v>cm³</v>
      </c>
      <c r="E4" s="21" t="s">
        <v>19</v>
      </c>
      <c r="F4" s="22"/>
      <c r="G4" s="23" t="str">
        <f>VLOOKUP(U4,$W$2:$Y$8,2,TRUE)</f>
        <v>dm³</v>
      </c>
      <c r="H4" s="27" t="str">
        <f>IF(F4="","",IF(F4=M4,"Oke","Ojee"))</f>
        <v/>
      </c>
      <c r="I4" s="12">
        <v>1</v>
      </c>
      <c r="J4" s="26"/>
      <c r="M4" s="15">
        <f>C4*VLOOKUP(S4,$W$2:$Y$8,3,TRUE)/VLOOKUP(U4,$W$2:$Y$8,3,TRUE)</f>
        <v>8.9599999999999999E-2</v>
      </c>
      <c r="N4" s="16">
        <f t="shared" ca="1" si="0"/>
        <v>65</v>
      </c>
      <c r="O4" s="17">
        <f t="shared" ca="1" si="1"/>
        <v>5</v>
      </c>
      <c r="P4" s="18">
        <f t="shared" ca="1" si="2"/>
        <v>3</v>
      </c>
      <c r="Q4" s="18">
        <v>139.19999999999999</v>
      </c>
      <c r="R4" s="12">
        <v>49</v>
      </c>
      <c r="S4" s="12">
        <v>2</v>
      </c>
      <c r="T4" s="12">
        <v>6</v>
      </c>
      <c r="U4" s="12">
        <v>3</v>
      </c>
      <c r="W4" s="12">
        <v>3</v>
      </c>
      <c r="X4" s="12" t="s">
        <v>45</v>
      </c>
      <c r="Y4" s="12">
        <v>1E-3</v>
      </c>
    </row>
    <row r="5" spans="1:25" ht="26.25" customHeight="1" x14ac:dyDescent="0.3">
      <c r="A5" s="12">
        <v>2</v>
      </c>
      <c r="C5" s="19">
        <f t="shared" ref="C5:C28" si="4">R3/10*S3*T3*U3</f>
        <v>182</v>
      </c>
      <c r="D5" s="20" t="str">
        <f t="shared" si="3"/>
        <v>dam³</v>
      </c>
      <c r="E5" s="21" t="s">
        <v>19</v>
      </c>
      <c r="F5" s="22"/>
      <c r="G5" s="23" t="str">
        <f t="shared" ref="G5:G28" si="5">VLOOKUP(U5,$W$2:$Y$8,2,TRUE)</f>
        <v xml:space="preserve">m³ </v>
      </c>
      <c r="H5" s="27" t="str">
        <f t="shared" ref="H5:H28" si="6">IF(F5="","",IF(F5=M5,"Oke","Ojee"))</f>
        <v/>
      </c>
      <c r="I5" s="12">
        <v>2</v>
      </c>
      <c r="J5" s="26"/>
      <c r="M5" s="15">
        <f t="shared" ref="M5:M28" si="7">C5*VLOOKUP(S5,$W$2:$Y$8,3,TRUE)/VLOOKUP(U5,$W$2:$Y$8,3,TRUE)</f>
        <v>182000</v>
      </c>
      <c r="N5" s="16">
        <f t="shared" ca="1" si="0"/>
        <v>54</v>
      </c>
      <c r="O5" s="17">
        <f t="shared" ca="1" si="1"/>
        <v>7</v>
      </c>
      <c r="P5" s="18">
        <f t="shared" ca="1" si="2"/>
        <v>2</v>
      </c>
      <c r="Q5" s="18">
        <v>2.6399999999999997E-4</v>
      </c>
      <c r="R5" s="12">
        <v>83</v>
      </c>
      <c r="S5" s="12">
        <v>5</v>
      </c>
      <c r="T5" s="12">
        <v>3</v>
      </c>
      <c r="U5" s="12">
        <v>4</v>
      </c>
      <c r="W5" s="12">
        <v>4</v>
      </c>
      <c r="X5" s="12" t="s">
        <v>46</v>
      </c>
      <c r="Y5" s="12">
        <v>1</v>
      </c>
    </row>
    <row r="6" spans="1:25" ht="26.25" customHeight="1" x14ac:dyDescent="0.3">
      <c r="A6" s="12">
        <v>3</v>
      </c>
      <c r="C6" s="19">
        <f t="shared" si="4"/>
        <v>176.4</v>
      </c>
      <c r="D6" s="20" t="str">
        <f t="shared" si="3"/>
        <v>mm³</v>
      </c>
      <c r="E6" s="21" t="s">
        <v>19</v>
      </c>
      <c r="F6" s="22"/>
      <c r="G6" s="23" t="str">
        <f t="shared" si="5"/>
        <v>dm³</v>
      </c>
      <c r="H6" s="27" t="str">
        <f t="shared" si="6"/>
        <v/>
      </c>
      <c r="I6" s="12">
        <v>3</v>
      </c>
      <c r="J6" s="26"/>
      <c r="M6" s="15">
        <f t="shared" si="7"/>
        <v>1.7640000000000001E-4</v>
      </c>
      <c r="N6" s="16">
        <f t="shared" ca="1" si="0"/>
        <v>8</v>
      </c>
      <c r="O6" s="17">
        <f t="shared" ca="1" si="1"/>
        <v>4</v>
      </c>
      <c r="P6" s="18">
        <f t="shared" ca="1" si="2"/>
        <v>4</v>
      </c>
      <c r="Q6" s="18">
        <v>32.4</v>
      </c>
      <c r="R6" s="12">
        <v>76</v>
      </c>
      <c r="S6" s="12">
        <v>1</v>
      </c>
      <c r="T6" s="12">
        <v>4</v>
      </c>
      <c r="U6" s="12">
        <v>3</v>
      </c>
      <c r="W6" s="12">
        <v>5</v>
      </c>
      <c r="X6" s="12" t="s">
        <v>47</v>
      </c>
      <c r="Y6" s="12">
        <v>1000</v>
      </c>
    </row>
    <row r="7" spans="1:25" ht="26.25" customHeight="1" x14ac:dyDescent="0.3">
      <c r="A7" s="12">
        <v>4</v>
      </c>
      <c r="C7" s="19">
        <f t="shared" si="4"/>
        <v>498</v>
      </c>
      <c r="D7" s="20" t="str">
        <f t="shared" si="3"/>
        <v>mm³</v>
      </c>
      <c r="E7" s="21" t="s">
        <v>19</v>
      </c>
      <c r="F7" s="22"/>
      <c r="G7" s="23" t="str">
        <f t="shared" si="5"/>
        <v>mm³</v>
      </c>
      <c r="H7" s="27" t="str">
        <f t="shared" si="6"/>
        <v/>
      </c>
      <c r="I7" s="12">
        <v>4</v>
      </c>
      <c r="J7" s="26"/>
      <c r="M7" s="15">
        <f t="shared" si="7"/>
        <v>498</v>
      </c>
      <c r="N7" s="16">
        <f t="shared" ca="1" si="0"/>
        <v>87</v>
      </c>
      <c r="O7" s="17">
        <f t="shared" ca="1" si="1"/>
        <v>3</v>
      </c>
      <c r="P7" s="18">
        <f t="shared" ca="1" si="2"/>
        <v>5</v>
      </c>
      <c r="Q7" s="18">
        <v>1.488E+20</v>
      </c>
      <c r="R7" s="12">
        <v>36</v>
      </c>
      <c r="S7" s="12">
        <v>1</v>
      </c>
      <c r="T7" s="12">
        <v>3</v>
      </c>
      <c r="U7" s="12">
        <v>1</v>
      </c>
      <c r="W7" s="12">
        <v>6</v>
      </c>
      <c r="X7" s="12" t="s">
        <v>48</v>
      </c>
      <c r="Y7" s="12">
        <v>1000000</v>
      </c>
    </row>
    <row r="8" spans="1:25" ht="26.25" customHeight="1" x14ac:dyDescent="0.3">
      <c r="A8" s="12">
        <v>5</v>
      </c>
      <c r="C8" s="19">
        <f t="shared" si="4"/>
        <v>91.199999999999989</v>
      </c>
      <c r="D8" s="20" t="str">
        <f t="shared" si="3"/>
        <v>cm³</v>
      </c>
      <c r="E8" s="21" t="s">
        <v>19</v>
      </c>
      <c r="F8" s="22"/>
      <c r="G8" s="23" t="str">
        <f t="shared" si="5"/>
        <v>dm³</v>
      </c>
      <c r="H8" s="27" t="str">
        <f t="shared" si="6"/>
        <v/>
      </c>
      <c r="I8" s="12">
        <v>5</v>
      </c>
      <c r="J8" s="26"/>
      <c r="M8" s="15">
        <f t="shared" si="7"/>
        <v>9.1199999999999976E-2</v>
      </c>
      <c r="N8" s="16">
        <f t="shared" ca="1" si="0"/>
        <v>11</v>
      </c>
      <c r="O8" s="17">
        <f t="shared" ca="1" si="1"/>
        <v>2</v>
      </c>
      <c r="P8" s="18">
        <f t="shared" ca="1" si="2"/>
        <v>1</v>
      </c>
      <c r="Q8" s="18">
        <v>283500000</v>
      </c>
      <c r="R8" s="12">
        <v>60</v>
      </c>
      <c r="S8" s="12">
        <v>2</v>
      </c>
      <c r="T8" s="12">
        <v>2</v>
      </c>
      <c r="U8" s="12">
        <v>3</v>
      </c>
      <c r="W8" s="12">
        <v>7</v>
      </c>
      <c r="X8" s="12" t="s">
        <v>49</v>
      </c>
      <c r="Y8" s="12">
        <v>1000000000</v>
      </c>
    </row>
    <row r="9" spans="1:25" ht="26.25" customHeight="1" x14ac:dyDescent="0.3">
      <c r="A9" s="12">
        <v>6</v>
      </c>
      <c r="C9" s="19">
        <f t="shared" si="4"/>
        <v>10.8</v>
      </c>
      <c r="D9" s="20" t="str">
        <f t="shared" si="3"/>
        <v xml:space="preserve">m³ </v>
      </c>
      <c r="E9" s="21" t="s">
        <v>19</v>
      </c>
      <c r="F9" s="22"/>
      <c r="G9" s="23" t="str">
        <f t="shared" si="5"/>
        <v>dam³</v>
      </c>
      <c r="H9" s="27" t="str">
        <f t="shared" si="6"/>
        <v/>
      </c>
      <c r="I9" s="12">
        <v>6</v>
      </c>
      <c r="J9" s="26"/>
      <c r="M9" s="15">
        <f t="shared" si="7"/>
        <v>1.0800000000000001E-2</v>
      </c>
      <c r="N9" s="16">
        <f t="shared" ca="1" si="0"/>
        <v>94</v>
      </c>
      <c r="O9" s="17">
        <f t="shared" ca="1" si="1"/>
        <v>1</v>
      </c>
      <c r="P9" s="18">
        <f t="shared" ca="1" si="2"/>
        <v>1</v>
      </c>
      <c r="Q9" s="18">
        <v>48.3</v>
      </c>
      <c r="R9" s="12">
        <v>96</v>
      </c>
      <c r="S9" s="12">
        <v>4</v>
      </c>
      <c r="T9" s="12">
        <v>6</v>
      </c>
      <c r="U9" s="12">
        <v>5</v>
      </c>
    </row>
    <row r="10" spans="1:25" ht="26.25" customHeight="1" x14ac:dyDescent="0.3">
      <c r="A10" s="12">
        <v>7</v>
      </c>
      <c r="C10" s="19">
        <f t="shared" si="4"/>
        <v>72</v>
      </c>
      <c r="D10" s="20" t="str">
        <f t="shared" si="3"/>
        <v>km³</v>
      </c>
      <c r="E10" s="21" t="s">
        <v>19</v>
      </c>
      <c r="F10" s="22"/>
      <c r="G10" s="23" t="str">
        <f t="shared" si="5"/>
        <v>dam³</v>
      </c>
      <c r="H10" s="27" t="str">
        <f t="shared" si="6"/>
        <v/>
      </c>
      <c r="I10" s="12">
        <v>7</v>
      </c>
      <c r="J10" s="26"/>
      <c r="M10" s="15">
        <f t="shared" si="7"/>
        <v>72000000</v>
      </c>
      <c r="N10" s="16">
        <f t="shared" ca="1" si="0"/>
        <v>39</v>
      </c>
      <c r="O10" s="17">
        <f t="shared" ca="1" si="1"/>
        <v>7</v>
      </c>
      <c r="P10" s="18">
        <f t="shared" ca="1" si="2"/>
        <v>5</v>
      </c>
      <c r="Q10" s="18">
        <v>1.8000000000000002E-10</v>
      </c>
      <c r="R10" s="12">
        <v>17</v>
      </c>
      <c r="S10" s="12">
        <v>7</v>
      </c>
      <c r="T10" s="12">
        <v>4</v>
      </c>
      <c r="U10" s="12">
        <v>5</v>
      </c>
    </row>
    <row r="11" spans="1:25" ht="26.25" customHeight="1" x14ac:dyDescent="0.3">
      <c r="A11" s="12">
        <v>8</v>
      </c>
      <c r="C11" s="19">
        <f t="shared" si="4"/>
        <v>1152</v>
      </c>
      <c r="D11" s="20" t="str">
        <f t="shared" si="3"/>
        <v>hm³</v>
      </c>
      <c r="E11" s="21" t="s">
        <v>19</v>
      </c>
      <c r="F11" s="22"/>
      <c r="G11" s="23" t="str">
        <f t="shared" si="5"/>
        <v>mm³</v>
      </c>
      <c r="H11" s="27" t="str">
        <f t="shared" si="6"/>
        <v/>
      </c>
      <c r="I11" s="12">
        <v>8</v>
      </c>
      <c r="J11" s="26"/>
      <c r="M11" s="15">
        <f t="shared" si="7"/>
        <v>1.1519999999999999E+18</v>
      </c>
      <c r="N11" s="16">
        <f t="shared" ca="1" si="0"/>
        <v>54</v>
      </c>
      <c r="O11" s="17">
        <f t="shared" ca="1" si="1"/>
        <v>2</v>
      </c>
      <c r="P11" s="18">
        <f t="shared" ca="1" si="2"/>
        <v>5</v>
      </c>
      <c r="Q11" s="18">
        <v>280</v>
      </c>
      <c r="R11" s="12">
        <v>99</v>
      </c>
      <c r="S11" s="12">
        <v>6</v>
      </c>
      <c r="T11" s="12">
        <v>5</v>
      </c>
      <c r="U11" s="12">
        <v>1</v>
      </c>
    </row>
    <row r="12" spans="1:25" ht="26.25" customHeight="1" x14ac:dyDescent="0.3">
      <c r="A12" s="12">
        <v>9</v>
      </c>
      <c r="C12" s="19">
        <f t="shared" si="4"/>
        <v>238</v>
      </c>
      <c r="D12" s="20" t="str">
        <f t="shared" si="3"/>
        <v>hm³</v>
      </c>
      <c r="E12" s="21" t="s">
        <v>19</v>
      </c>
      <c r="F12" s="22"/>
      <c r="G12" s="23" t="str">
        <f t="shared" si="5"/>
        <v>cm³</v>
      </c>
      <c r="H12" s="27" t="str">
        <f t="shared" si="6"/>
        <v/>
      </c>
      <c r="I12" s="12">
        <v>9</v>
      </c>
      <c r="J12" s="26"/>
      <c r="M12" s="15">
        <f t="shared" si="7"/>
        <v>238000000000000</v>
      </c>
      <c r="N12" s="16">
        <f t="shared" ca="1" si="0"/>
        <v>59</v>
      </c>
      <c r="O12" s="17">
        <f t="shared" ca="1" si="1"/>
        <v>1</v>
      </c>
      <c r="P12" s="18">
        <f t="shared" ca="1" si="2"/>
        <v>5</v>
      </c>
      <c r="Q12" s="18">
        <v>2.35E+17</v>
      </c>
      <c r="R12" s="12">
        <v>90</v>
      </c>
      <c r="S12" s="12">
        <v>6</v>
      </c>
      <c r="T12" s="12">
        <v>1</v>
      </c>
      <c r="U12" s="12">
        <v>2</v>
      </c>
    </row>
    <row r="13" spans="1:25" ht="26.25" customHeight="1" x14ac:dyDescent="0.3">
      <c r="A13" s="12">
        <v>10</v>
      </c>
      <c r="C13" s="19">
        <f t="shared" si="4"/>
        <v>297</v>
      </c>
      <c r="D13" s="20" t="str">
        <f t="shared" si="3"/>
        <v>dm³</v>
      </c>
      <c r="E13" s="21" t="s">
        <v>19</v>
      </c>
      <c r="F13" s="22"/>
      <c r="G13" s="23" t="str">
        <f t="shared" si="5"/>
        <v>dm³</v>
      </c>
      <c r="H13" s="27" t="str">
        <f t="shared" si="6"/>
        <v/>
      </c>
      <c r="I13" s="12">
        <v>10</v>
      </c>
      <c r="J13" s="26"/>
      <c r="M13" s="15">
        <f t="shared" si="7"/>
        <v>297</v>
      </c>
      <c r="N13" s="16">
        <f t="shared" ca="1" si="0"/>
        <v>1</v>
      </c>
      <c r="O13" s="17">
        <f t="shared" ca="1" si="1"/>
        <v>1</v>
      </c>
      <c r="P13" s="18">
        <f t="shared" ca="1" si="2"/>
        <v>5</v>
      </c>
      <c r="Q13" s="18">
        <v>21500000000000</v>
      </c>
      <c r="R13" s="12">
        <v>63</v>
      </c>
      <c r="S13" s="12">
        <v>3</v>
      </c>
      <c r="T13" s="12">
        <v>1</v>
      </c>
      <c r="U13" s="12">
        <v>3</v>
      </c>
    </row>
    <row r="14" spans="1:25" ht="26.25" customHeight="1" x14ac:dyDescent="0.3">
      <c r="A14" s="12">
        <v>11</v>
      </c>
      <c r="C14" s="19">
        <f t="shared" si="4"/>
        <v>108</v>
      </c>
      <c r="D14" s="20" t="str">
        <f t="shared" si="3"/>
        <v xml:space="preserve">m³ </v>
      </c>
      <c r="E14" s="21" t="s">
        <v>19</v>
      </c>
      <c r="F14" s="22"/>
      <c r="G14" s="23" t="str">
        <f t="shared" si="5"/>
        <v>hm³</v>
      </c>
      <c r="H14" s="27" t="str">
        <f t="shared" si="6"/>
        <v/>
      </c>
      <c r="I14" s="12">
        <v>11</v>
      </c>
      <c r="J14" s="26"/>
      <c r="M14" s="15">
        <f t="shared" si="7"/>
        <v>1.08E-4</v>
      </c>
      <c r="N14" s="16">
        <f t="shared" ca="1" si="0"/>
        <v>87</v>
      </c>
      <c r="O14" s="17">
        <f t="shared" ca="1" si="1"/>
        <v>2</v>
      </c>
      <c r="P14" s="18">
        <f t="shared" ca="1" si="2"/>
        <v>4</v>
      </c>
      <c r="Q14" s="18">
        <v>4.8719999999999997E-7</v>
      </c>
      <c r="R14" s="12">
        <v>82</v>
      </c>
      <c r="S14" s="12">
        <v>4</v>
      </c>
      <c r="T14" s="12">
        <v>3</v>
      </c>
      <c r="U14" s="12">
        <v>6</v>
      </c>
    </row>
    <row r="15" spans="1:25" ht="26.25" customHeight="1" x14ac:dyDescent="0.3">
      <c r="A15" s="12">
        <v>12</v>
      </c>
      <c r="C15" s="19">
        <f t="shared" si="4"/>
        <v>56.699999999999996</v>
      </c>
      <c r="D15" s="20" t="str">
        <f t="shared" si="3"/>
        <v>hm³</v>
      </c>
      <c r="E15" s="21" t="s">
        <v>19</v>
      </c>
      <c r="F15" s="22"/>
      <c r="G15" s="23" t="str">
        <f t="shared" si="5"/>
        <v>dam³</v>
      </c>
      <c r="H15" s="27" t="str">
        <f t="shared" si="6"/>
        <v/>
      </c>
      <c r="I15" s="12">
        <v>12</v>
      </c>
      <c r="J15" s="26"/>
      <c r="M15" s="15">
        <f t="shared" si="7"/>
        <v>56699.999999999993</v>
      </c>
      <c r="N15" s="16">
        <f t="shared" ca="1" si="0"/>
        <v>0</v>
      </c>
      <c r="O15" s="17">
        <f t="shared" ca="1" si="1"/>
        <v>4</v>
      </c>
      <c r="P15" s="18">
        <f t="shared" ca="1" si="2"/>
        <v>6</v>
      </c>
      <c r="Q15" s="18">
        <v>2.31E-4</v>
      </c>
      <c r="R15" s="12">
        <v>0</v>
      </c>
      <c r="S15" s="12">
        <v>6</v>
      </c>
      <c r="T15" s="12">
        <v>3</v>
      </c>
      <c r="U15" s="12">
        <v>5</v>
      </c>
    </row>
    <row r="16" spans="1:25" ht="26.25" customHeight="1" x14ac:dyDescent="0.3">
      <c r="A16" s="12">
        <v>13</v>
      </c>
      <c r="C16" s="19">
        <f t="shared" si="4"/>
        <v>590.4</v>
      </c>
      <c r="D16" s="20" t="str">
        <f t="shared" si="3"/>
        <v>dm³</v>
      </c>
      <c r="E16" s="21" t="s">
        <v>19</v>
      </c>
      <c r="F16" s="22"/>
      <c r="G16" s="23" t="str">
        <f t="shared" si="5"/>
        <v>dam³</v>
      </c>
      <c r="H16" s="27" t="str">
        <f t="shared" si="6"/>
        <v/>
      </c>
      <c r="I16" s="12">
        <v>13</v>
      </c>
      <c r="J16" s="26"/>
      <c r="M16" s="15">
        <f t="shared" si="7"/>
        <v>5.9040000000000004E-4</v>
      </c>
      <c r="N16" s="16">
        <f t="shared" ca="1" si="0"/>
        <v>74</v>
      </c>
      <c r="O16" s="17">
        <f t="shared" ca="1" si="1"/>
        <v>2</v>
      </c>
      <c r="P16" s="18">
        <f t="shared" ca="1" si="2"/>
        <v>4</v>
      </c>
      <c r="Q16" s="18">
        <v>4.6800000000000004E-10</v>
      </c>
      <c r="R16" s="12">
        <v>46</v>
      </c>
      <c r="S16" s="12">
        <v>3</v>
      </c>
      <c r="T16" s="12">
        <v>3</v>
      </c>
      <c r="U16" s="12">
        <v>5</v>
      </c>
    </row>
    <row r="17" spans="1:21" ht="26.25" customHeight="1" x14ac:dyDescent="0.3">
      <c r="A17" s="12">
        <v>14</v>
      </c>
      <c r="C17" s="19">
        <f t="shared" si="4"/>
        <v>0</v>
      </c>
      <c r="D17" s="20" t="str">
        <f t="shared" si="3"/>
        <v xml:space="preserve">m³ </v>
      </c>
      <c r="E17" s="21" t="s">
        <v>19</v>
      </c>
      <c r="F17" s="22"/>
      <c r="G17" s="23" t="str">
        <f t="shared" si="5"/>
        <v>hm³</v>
      </c>
      <c r="H17" s="27" t="str">
        <f t="shared" si="6"/>
        <v/>
      </c>
      <c r="I17" s="12">
        <v>14</v>
      </c>
      <c r="J17" s="26"/>
      <c r="M17" s="15">
        <f t="shared" si="7"/>
        <v>0</v>
      </c>
      <c r="N17" s="16">
        <f t="shared" ca="1" si="0"/>
        <v>50</v>
      </c>
      <c r="O17" s="17">
        <f t="shared" ca="1" si="1"/>
        <v>6</v>
      </c>
      <c r="P17" s="18">
        <f t="shared" ca="1" si="2"/>
        <v>2</v>
      </c>
      <c r="Q17" s="18">
        <v>9.7500000000000006E-8</v>
      </c>
      <c r="R17" s="12">
        <v>24</v>
      </c>
      <c r="S17" s="12">
        <v>4</v>
      </c>
      <c r="T17" s="12">
        <v>3</v>
      </c>
      <c r="U17" s="12">
        <v>6</v>
      </c>
    </row>
    <row r="18" spans="1:21" ht="26.25" customHeight="1" x14ac:dyDescent="0.3">
      <c r="A18" s="12">
        <v>15</v>
      </c>
      <c r="C18" s="19">
        <f t="shared" si="4"/>
        <v>207</v>
      </c>
      <c r="D18" s="20" t="str">
        <f t="shared" si="3"/>
        <v>cm³</v>
      </c>
      <c r="E18" s="21" t="s">
        <v>19</v>
      </c>
      <c r="F18" s="22"/>
      <c r="G18" s="23" t="str">
        <f t="shared" si="5"/>
        <v>dm³</v>
      </c>
      <c r="H18" s="27" t="str">
        <f t="shared" si="6"/>
        <v/>
      </c>
      <c r="I18" s="12">
        <v>15</v>
      </c>
      <c r="J18" s="26"/>
      <c r="M18" s="15">
        <f t="shared" si="7"/>
        <v>0.20699999999999999</v>
      </c>
      <c r="N18" s="16">
        <f t="shared" ca="1" si="0"/>
        <v>93</v>
      </c>
      <c r="O18" s="17">
        <f t="shared" ca="1" si="1"/>
        <v>2</v>
      </c>
      <c r="P18" s="18">
        <f t="shared" ca="1" si="2"/>
        <v>5</v>
      </c>
      <c r="Q18" s="18">
        <v>2.2250000000000001E-4</v>
      </c>
      <c r="R18" s="12">
        <v>41</v>
      </c>
      <c r="S18" s="12">
        <v>2</v>
      </c>
      <c r="T18" s="12">
        <v>3</v>
      </c>
      <c r="U18" s="12">
        <v>3</v>
      </c>
    </row>
    <row r="19" spans="1:21" ht="26.25" customHeight="1" x14ac:dyDescent="0.3">
      <c r="A19" s="12">
        <v>16</v>
      </c>
      <c r="C19" s="19">
        <f t="shared" si="4"/>
        <v>172.79999999999998</v>
      </c>
      <c r="D19" s="20" t="str">
        <f t="shared" si="3"/>
        <v>dm³</v>
      </c>
      <c r="E19" s="21" t="s">
        <v>19</v>
      </c>
      <c r="F19" s="22"/>
      <c r="G19" s="23" t="str">
        <f t="shared" si="5"/>
        <v>cm³</v>
      </c>
      <c r="H19" s="27" t="str">
        <f t="shared" si="6"/>
        <v/>
      </c>
      <c r="I19" s="12">
        <v>16</v>
      </c>
      <c r="J19" s="26"/>
      <c r="M19" s="15">
        <f t="shared" si="7"/>
        <v>172800</v>
      </c>
      <c r="N19" s="16">
        <f t="shared" ca="1" si="0"/>
        <v>60</v>
      </c>
      <c r="O19" s="17">
        <f t="shared" ca="1" si="1"/>
        <v>5</v>
      </c>
      <c r="P19" s="18">
        <f t="shared" ca="1" si="2"/>
        <v>3</v>
      </c>
      <c r="Q19" s="18">
        <v>180</v>
      </c>
      <c r="R19" s="12">
        <v>43</v>
      </c>
      <c r="S19" s="12">
        <v>3</v>
      </c>
      <c r="T19" s="12">
        <v>3</v>
      </c>
      <c r="U19" s="12">
        <v>2</v>
      </c>
    </row>
    <row r="20" spans="1:21" ht="26.25" customHeight="1" x14ac:dyDescent="0.3">
      <c r="A20" s="12">
        <v>17</v>
      </c>
      <c r="C20" s="19">
        <f t="shared" si="4"/>
        <v>73.8</v>
      </c>
      <c r="D20" s="20" t="str">
        <f t="shared" si="3"/>
        <v>hm³</v>
      </c>
      <c r="E20" s="21" t="s">
        <v>19</v>
      </c>
      <c r="F20" s="22"/>
      <c r="G20" s="23" t="str">
        <f t="shared" si="5"/>
        <v>dm³</v>
      </c>
      <c r="H20" s="27" t="str">
        <f t="shared" si="6"/>
        <v/>
      </c>
      <c r="I20" s="12">
        <v>17</v>
      </c>
      <c r="J20" s="26"/>
      <c r="M20" s="15">
        <f t="shared" si="7"/>
        <v>73800000000</v>
      </c>
      <c r="N20" s="16">
        <f t="shared" ca="1" si="0"/>
        <v>41</v>
      </c>
      <c r="O20" s="17">
        <f t="shared" ca="1" si="1"/>
        <v>3</v>
      </c>
      <c r="P20" s="18">
        <f t="shared" ca="1" si="2"/>
        <v>1</v>
      </c>
      <c r="Q20" s="18">
        <v>9.6000000000000014</v>
      </c>
      <c r="R20" s="12">
        <v>94</v>
      </c>
      <c r="S20" s="12">
        <v>6</v>
      </c>
      <c r="T20" s="12">
        <v>3</v>
      </c>
      <c r="U20" s="12">
        <v>3</v>
      </c>
    </row>
    <row r="21" spans="1:21" ht="26.25" customHeight="1" x14ac:dyDescent="0.3">
      <c r="A21" s="12">
        <v>18</v>
      </c>
      <c r="C21" s="19">
        <f t="shared" si="4"/>
        <v>77.399999999999991</v>
      </c>
      <c r="D21" s="20" t="str">
        <f t="shared" si="3"/>
        <v>km³</v>
      </c>
      <c r="E21" s="21" t="s">
        <v>19</v>
      </c>
      <c r="F21" s="22"/>
      <c r="G21" s="23" t="str">
        <f t="shared" si="5"/>
        <v>mm³</v>
      </c>
      <c r="H21" s="27" t="str">
        <f t="shared" si="6"/>
        <v/>
      </c>
      <c r="I21" s="12">
        <v>18</v>
      </c>
      <c r="J21" s="26"/>
      <c r="M21" s="15">
        <f t="shared" si="7"/>
        <v>7.7399999999999984E+19</v>
      </c>
      <c r="N21" s="16">
        <f t="shared" ca="1" si="0"/>
        <v>57</v>
      </c>
      <c r="O21" s="17">
        <f t="shared" ca="1" si="1"/>
        <v>6</v>
      </c>
      <c r="P21" s="18">
        <f t="shared" ca="1" si="2"/>
        <v>5</v>
      </c>
      <c r="Q21" s="18">
        <v>104399999.99999999</v>
      </c>
      <c r="R21" s="12">
        <v>74</v>
      </c>
      <c r="S21" s="12">
        <v>7</v>
      </c>
      <c r="T21" s="12">
        <v>6</v>
      </c>
      <c r="U21" s="12">
        <v>1</v>
      </c>
    </row>
    <row r="22" spans="1:21" ht="26.25" customHeight="1" x14ac:dyDescent="0.3">
      <c r="A22" s="12">
        <v>19</v>
      </c>
      <c r="C22" s="19">
        <f t="shared" si="4"/>
        <v>507.6</v>
      </c>
      <c r="D22" s="20" t="str">
        <f t="shared" si="3"/>
        <v>mm³</v>
      </c>
      <c r="E22" s="21" t="s">
        <v>19</v>
      </c>
      <c r="F22" s="22"/>
      <c r="G22" s="23" t="str">
        <f t="shared" si="5"/>
        <v>mm³</v>
      </c>
      <c r="H22" s="27" t="str">
        <f t="shared" si="6"/>
        <v/>
      </c>
      <c r="I22" s="12">
        <v>19</v>
      </c>
      <c r="J22" s="26"/>
      <c r="M22" s="15">
        <f t="shared" si="7"/>
        <v>507.59999999999997</v>
      </c>
      <c r="N22" s="16">
        <f t="shared" ca="1" si="0"/>
        <v>46</v>
      </c>
      <c r="O22" s="17">
        <f t="shared" ca="1" si="1"/>
        <v>5</v>
      </c>
      <c r="P22" s="18">
        <f t="shared" ca="1" si="2"/>
        <v>6</v>
      </c>
      <c r="Q22" s="18">
        <v>5.2379999999999993E+20</v>
      </c>
      <c r="R22" s="12">
        <v>58</v>
      </c>
      <c r="S22" s="12">
        <v>1</v>
      </c>
      <c r="T22" s="12">
        <v>4</v>
      </c>
      <c r="U22" s="12">
        <v>1</v>
      </c>
    </row>
    <row r="23" spans="1:21" ht="26.25" customHeight="1" x14ac:dyDescent="0.3">
      <c r="A23" s="12">
        <v>20</v>
      </c>
      <c r="C23" s="19">
        <f t="shared" si="4"/>
        <v>310.8</v>
      </c>
      <c r="D23" s="20" t="str">
        <f t="shared" si="3"/>
        <v>mm³</v>
      </c>
      <c r="E23" s="21" t="s">
        <v>19</v>
      </c>
      <c r="F23" s="22"/>
      <c r="G23" s="23" t="str">
        <f t="shared" si="5"/>
        <v>cm³</v>
      </c>
      <c r="H23" s="27" t="str">
        <f t="shared" si="6"/>
        <v/>
      </c>
      <c r="I23" s="12">
        <v>20</v>
      </c>
      <c r="J23" s="26"/>
      <c r="M23" s="15">
        <f t="shared" si="7"/>
        <v>0.31080000000000008</v>
      </c>
      <c r="N23" s="16">
        <f t="shared" ca="1" si="0"/>
        <v>19</v>
      </c>
      <c r="O23" s="17">
        <f t="shared" ca="1" si="1"/>
        <v>5</v>
      </c>
      <c r="P23" s="18">
        <f t="shared" ca="1" si="2"/>
        <v>2</v>
      </c>
      <c r="Q23" s="18">
        <v>600000000000000.13</v>
      </c>
      <c r="R23" s="12">
        <v>33</v>
      </c>
      <c r="S23" s="12">
        <v>1</v>
      </c>
      <c r="T23" s="12">
        <v>6</v>
      </c>
      <c r="U23" s="12">
        <v>2</v>
      </c>
    </row>
    <row r="24" spans="1:21" ht="26.25" customHeight="1" x14ac:dyDescent="0.3">
      <c r="A24" s="12">
        <v>21</v>
      </c>
      <c r="C24" s="19">
        <f t="shared" si="4"/>
        <v>23.2</v>
      </c>
      <c r="D24" s="20" t="str">
        <f t="shared" si="3"/>
        <v xml:space="preserve">m³ </v>
      </c>
      <c r="E24" s="21" t="s">
        <v>19</v>
      </c>
      <c r="F24" s="22"/>
      <c r="G24" s="23" t="str">
        <f t="shared" si="5"/>
        <v>dm³</v>
      </c>
      <c r="H24" s="27" t="str">
        <f t="shared" si="6"/>
        <v/>
      </c>
      <c r="I24" s="12">
        <v>21</v>
      </c>
      <c r="J24" s="26"/>
      <c r="M24" s="15">
        <f t="shared" si="7"/>
        <v>23200</v>
      </c>
      <c r="N24" s="16">
        <f t="shared" ca="1" si="0"/>
        <v>73</v>
      </c>
      <c r="O24" s="17">
        <f t="shared" ca="1" si="1"/>
        <v>4</v>
      </c>
      <c r="P24" s="18">
        <f t="shared" ca="1" si="2"/>
        <v>4</v>
      </c>
      <c r="Q24" s="18">
        <v>0.126</v>
      </c>
      <c r="R24" s="12">
        <v>83</v>
      </c>
      <c r="S24" s="12">
        <v>4</v>
      </c>
      <c r="T24" s="12">
        <v>2</v>
      </c>
      <c r="U24" s="12">
        <v>3</v>
      </c>
    </row>
    <row r="25" spans="1:21" ht="26.25" customHeight="1" x14ac:dyDescent="0.3">
      <c r="A25" s="12">
        <v>22</v>
      </c>
      <c r="C25" s="19">
        <f t="shared" si="4"/>
        <v>39.599999999999994</v>
      </c>
      <c r="D25" s="20" t="str">
        <f t="shared" si="3"/>
        <v>dm³</v>
      </c>
      <c r="E25" s="21" t="s">
        <v>19</v>
      </c>
      <c r="F25" s="22"/>
      <c r="G25" s="23" t="str">
        <f t="shared" si="5"/>
        <v>mm³</v>
      </c>
      <c r="H25" s="27" t="str">
        <f t="shared" si="6"/>
        <v/>
      </c>
      <c r="I25" s="12">
        <v>22</v>
      </c>
      <c r="J25" s="26"/>
      <c r="M25" s="15">
        <f t="shared" si="7"/>
        <v>39599999.999999993</v>
      </c>
      <c r="N25" s="16">
        <f t="shared" ca="1" si="0"/>
        <v>59</v>
      </c>
      <c r="O25" s="17">
        <f t="shared" ca="1" si="1"/>
        <v>5</v>
      </c>
      <c r="P25" s="18">
        <f t="shared" ca="1" si="2"/>
        <v>3</v>
      </c>
      <c r="Q25" s="18">
        <v>168</v>
      </c>
      <c r="R25" s="12">
        <v>6</v>
      </c>
      <c r="S25" s="12">
        <v>3</v>
      </c>
      <c r="T25" s="12">
        <v>4</v>
      </c>
      <c r="U25" s="12">
        <v>1</v>
      </c>
    </row>
    <row r="26" spans="1:21" ht="26.25" customHeight="1" x14ac:dyDescent="0.3">
      <c r="A26" s="12">
        <v>23</v>
      </c>
      <c r="C26" s="19">
        <f t="shared" si="4"/>
        <v>199.20000000000002</v>
      </c>
      <c r="D26" s="20" t="str">
        <f t="shared" si="3"/>
        <v>dm³</v>
      </c>
      <c r="E26" s="21" t="s">
        <v>19</v>
      </c>
      <c r="F26" s="22"/>
      <c r="G26" s="23" t="str">
        <f t="shared" si="5"/>
        <v>mm³</v>
      </c>
      <c r="H26" s="27" t="str">
        <f t="shared" si="6"/>
        <v/>
      </c>
      <c r="I26" s="12">
        <v>23</v>
      </c>
      <c r="J26" s="26"/>
      <c r="M26" s="15">
        <f t="shared" si="7"/>
        <v>199200000</v>
      </c>
      <c r="N26" s="16">
        <f t="shared" ca="1" si="0"/>
        <v>36</v>
      </c>
      <c r="O26" s="17">
        <f t="shared" ca="1" si="1"/>
        <v>2</v>
      </c>
      <c r="P26" s="18">
        <f t="shared" ca="1" si="2"/>
        <v>2</v>
      </c>
      <c r="Q26" s="18">
        <v>25199999.999999996</v>
      </c>
      <c r="R26" s="12">
        <v>91</v>
      </c>
      <c r="S26" s="12">
        <v>3</v>
      </c>
      <c r="T26" s="12">
        <v>2</v>
      </c>
      <c r="U26" s="12">
        <v>1</v>
      </c>
    </row>
    <row r="27" spans="1:21" ht="26.25" customHeight="1" x14ac:dyDescent="0.3">
      <c r="A27" s="12">
        <v>24</v>
      </c>
      <c r="C27" s="19">
        <f t="shared" si="4"/>
        <v>7.1999999999999993</v>
      </c>
      <c r="D27" s="20" t="str">
        <f t="shared" si="3"/>
        <v>dm³</v>
      </c>
      <c r="E27" s="21" t="s">
        <v>19</v>
      </c>
      <c r="F27" s="22"/>
      <c r="G27" s="23" t="str">
        <f t="shared" si="5"/>
        <v>hm³</v>
      </c>
      <c r="H27" s="27" t="str">
        <f t="shared" si="6"/>
        <v/>
      </c>
      <c r="I27" s="12">
        <v>24</v>
      </c>
      <c r="J27" s="26"/>
      <c r="M27" s="15">
        <f t="shared" si="7"/>
        <v>7.2E-9</v>
      </c>
      <c r="N27" s="16">
        <f t="shared" ca="1" si="0"/>
        <v>69</v>
      </c>
      <c r="O27" s="17">
        <f t="shared" ca="1" si="1"/>
        <v>5</v>
      </c>
      <c r="P27" s="18">
        <f t="shared" ca="1" si="2"/>
        <v>3</v>
      </c>
      <c r="Q27" s="18">
        <v>9.3999999999999998E-9</v>
      </c>
      <c r="R27" s="12">
        <v>65</v>
      </c>
      <c r="S27" s="12">
        <v>3</v>
      </c>
      <c r="T27" s="12">
        <v>3</v>
      </c>
      <c r="U27" s="12">
        <v>6</v>
      </c>
    </row>
    <row r="28" spans="1:21" ht="26.25" customHeight="1" x14ac:dyDescent="0.3">
      <c r="A28" s="12">
        <v>25</v>
      </c>
      <c r="C28" s="19">
        <f t="shared" si="4"/>
        <v>54.599999999999994</v>
      </c>
      <c r="D28" s="20" t="str">
        <f t="shared" si="3"/>
        <v xml:space="preserve">m³ </v>
      </c>
      <c r="E28" s="21" t="s">
        <v>19</v>
      </c>
      <c r="F28" s="22"/>
      <c r="G28" s="23" t="str">
        <f t="shared" si="5"/>
        <v>cm³</v>
      </c>
      <c r="H28" s="27" t="str">
        <f t="shared" si="6"/>
        <v/>
      </c>
      <c r="I28" s="12">
        <v>25</v>
      </c>
      <c r="J28" s="26"/>
      <c r="M28" s="15">
        <f t="shared" si="7"/>
        <v>54600000</v>
      </c>
      <c r="N28" s="16">
        <f t="shared" ca="1" si="0"/>
        <v>36</v>
      </c>
      <c r="O28" s="17">
        <f t="shared" ca="1" si="1"/>
        <v>5</v>
      </c>
      <c r="P28" s="18">
        <f t="shared" ca="1" si="2"/>
        <v>3</v>
      </c>
      <c r="Q28" s="18">
        <v>48600.000000000015</v>
      </c>
      <c r="R28" s="12">
        <v>89</v>
      </c>
      <c r="S28" s="12">
        <v>4</v>
      </c>
      <c r="T28" s="12">
        <v>4</v>
      </c>
      <c r="U28" s="12">
        <v>2</v>
      </c>
    </row>
  </sheetData>
  <sheetProtection password="EF82" sheet="1" objects="1" scenarios="1"/>
  <protectedRanges>
    <protectedRange sqref="M2:U28" name="Random_waarde"/>
    <protectedRange sqref="F4:F28" name="Berkende waarde"/>
    <protectedRange sqref="J4:J28" name="Antwoorden"/>
  </protectedRanges>
  <conditionalFormatting sqref="H4:H28">
    <cfRule type="cellIs" dxfId="9" priority="1" operator="lessThan">
      <formula>"Oke"</formula>
    </cfRule>
    <cfRule type="cellIs" dxfId="8" priority="2" operator="greaterThan">
      <formula>"Oke"</formula>
    </cfRule>
    <cfRule type="cellIs" dxfId="7" priority="3" operator="equal">
      <formula>"Oke"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Button 1">
              <controlPr defaultSize="0" print="0" autoFill="0" autoPict="0" macro="[0]!Copy_Random">
                <anchor moveWithCells="1" sizeWithCells="1">
                  <from>
                    <xdr:col>0</xdr:col>
                    <xdr:colOff>38100</xdr:colOff>
                    <xdr:row>0</xdr:row>
                    <xdr:rowOff>66675</xdr:rowOff>
                  </from>
                  <to>
                    <xdr:col>3</xdr:col>
                    <xdr:colOff>266700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Button 2">
              <controlPr defaultSize="0" print="0" autoFill="0" autoPict="0" macro="[0]!Antwoorden">
                <anchor moveWithCells="1" sizeWithCells="1">
                  <from>
                    <xdr:col>9</xdr:col>
                    <xdr:colOff>66675</xdr:colOff>
                    <xdr:row>0</xdr:row>
                    <xdr:rowOff>57150</xdr:rowOff>
                  </from>
                  <to>
                    <xdr:col>9</xdr:col>
                    <xdr:colOff>1466850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tableParts count="2"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rgb="FFFFC000"/>
  </sheetPr>
  <dimension ref="A1"/>
  <sheetViews>
    <sheetView workbookViewId="0">
      <selection activeCell="D9" sqref="D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rgb="FFFFFF00"/>
  </sheetPr>
  <dimension ref="A1"/>
  <sheetViews>
    <sheetView tabSelected="1" workbookViewId="0">
      <selection activeCell="O29" sqref="O29"/>
    </sheetView>
  </sheetViews>
  <sheetFormatPr defaultRowHeight="15" x14ac:dyDescent="0.25"/>
  <sheetData>
    <row r="1" spans="1:1" x14ac:dyDescent="0.25">
      <c r="A1" t="s"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2:I24"/>
  <sheetViews>
    <sheetView workbookViewId="0">
      <selection activeCell="K30" sqref="K30"/>
    </sheetView>
  </sheetViews>
  <sheetFormatPr defaultRowHeight="15" x14ac:dyDescent="0.25"/>
  <cols>
    <col min="2" max="2" width="13.5703125" customWidth="1"/>
  </cols>
  <sheetData>
    <row r="2" spans="1:9" x14ac:dyDescent="0.25">
      <c r="A2" t="s">
        <v>51</v>
      </c>
    </row>
    <row r="4" spans="1:9" x14ac:dyDescent="0.25">
      <c r="A4" t="s">
        <v>79</v>
      </c>
    </row>
    <row r="5" spans="1:9" x14ac:dyDescent="0.25">
      <c r="A5" t="s">
        <v>52</v>
      </c>
    </row>
    <row r="7" spans="1:9" x14ac:dyDescent="0.25">
      <c r="A7" t="s">
        <v>80</v>
      </c>
    </row>
    <row r="10" spans="1:9" x14ac:dyDescent="0.25">
      <c r="A10" t="s">
        <v>53</v>
      </c>
      <c r="B10" t="s">
        <v>54</v>
      </c>
      <c r="F10" t="s">
        <v>56</v>
      </c>
    </row>
    <row r="12" spans="1:9" x14ac:dyDescent="0.25">
      <c r="A12" t="s">
        <v>9</v>
      </c>
      <c r="B12" t="s">
        <v>67</v>
      </c>
      <c r="F12" t="s">
        <v>55</v>
      </c>
    </row>
    <row r="14" spans="1:9" x14ac:dyDescent="0.25">
      <c r="A14" t="s">
        <v>22</v>
      </c>
      <c r="B14" t="s">
        <v>83</v>
      </c>
      <c r="G14" t="s">
        <v>81</v>
      </c>
      <c r="H14" t="s">
        <v>19</v>
      </c>
      <c r="I14" t="s">
        <v>82</v>
      </c>
    </row>
    <row r="15" spans="1:9" x14ac:dyDescent="0.25">
      <c r="A15" t="s">
        <v>34</v>
      </c>
      <c r="B15" t="s">
        <v>61</v>
      </c>
      <c r="G15" t="s">
        <v>77</v>
      </c>
      <c r="H15" t="s">
        <v>19</v>
      </c>
      <c r="I15" t="s">
        <v>78</v>
      </c>
    </row>
    <row r="16" spans="1:9" x14ac:dyDescent="0.25">
      <c r="A16" t="s">
        <v>11</v>
      </c>
      <c r="B16" t="s">
        <v>62</v>
      </c>
      <c r="G16" t="s">
        <v>74</v>
      </c>
      <c r="H16" t="s">
        <v>19</v>
      </c>
      <c r="I16" t="s">
        <v>69</v>
      </c>
    </row>
    <row r="17" spans="1:9" x14ac:dyDescent="0.25">
      <c r="A17" t="s">
        <v>57</v>
      </c>
      <c r="B17" t="s">
        <v>63</v>
      </c>
    </row>
    <row r="18" spans="1:9" x14ac:dyDescent="0.25">
      <c r="A18" t="s">
        <v>58</v>
      </c>
      <c r="B18" t="s">
        <v>64</v>
      </c>
      <c r="G18" t="s">
        <v>73</v>
      </c>
      <c r="H18" t="s">
        <v>19</v>
      </c>
      <c r="I18" t="s">
        <v>70</v>
      </c>
    </row>
    <row r="20" spans="1:9" x14ac:dyDescent="0.25">
      <c r="A20" t="s">
        <v>59</v>
      </c>
      <c r="B20" t="s">
        <v>65</v>
      </c>
    </row>
    <row r="21" spans="1:9" x14ac:dyDescent="0.25">
      <c r="A21" t="s">
        <v>60</v>
      </c>
      <c r="B21" t="s">
        <v>66</v>
      </c>
    </row>
    <row r="22" spans="1:9" x14ac:dyDescent="0.25">
      <c r="A22" t="s">
        <v>9</v>
      </c>
      <c r="B22" t="s">
        <v>67</v>
      </c>
      <c r="G22" t="s">
        <v>71</v>
      </c>
      <c r="H22" t="s">
        <v>19</v>
      </c>
      <c r="I22" t="s">
        <v>72</v>
      </c>
    </row>
    <row r="23" spans="1:9" ht="16.5" x14ac:dyDescent="0.3">
      <c r="A23" s="30" t="s">
        <v>21</v>
      </c>
      <c r="B23" t="s">
        <v>68</v>
      </c>
      <c r="G23" t="s">
        <v>75</v>
      </c>
      <c r="H23" t="s">
        <v>19</v>
      </c>
      <c r="I23" t="s">
        <v>76</v>
      </c>
    </row>
    <row r="24" spans="1:9" ht="16.5" x14ac:dyDescent="0.3">
      <c r="A24" s="30" t="s">
        <v>20</v>
      </c>
      <c r="B24" t="s">
        <v>84</v>
      </c>
      <c r="G24" t="s">
        <v>85</v>
      </c>
      <c r="H24" t="s">
        <v>19</v>
      </c>
      <c r="I24" t="s">
        <v>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Lengte</vt:lpstr>
      <vt:lpstr>Factor</vt:lpstr>
      <vt:lpstr>Oppervlakte</vt:lpstr>
      <vt:lpstr>Volume</vt:lpstr>
      <vt:lpstr>Uitleg 1</vt:lpstr>
      <vt:lpstr>Uitleg 2</vt:lpstr>
      <vt:lpstr>Uitleg met machten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Metriek Oefening</dc:title>
  <dc:creator>Wim;Tom@obcnet.nl;info@betavakken.nl</dc:creator>
  <cp:lastModifiedBy>Wim Tomassen</cp:lastModifiedBy>
  <cp:lastPrinted>2011-09-12T11:57:26Z</cp:lastPrinted>
  <dcterms:created xsi:type="dcterms:W3CDTF">2011-09-11T10:46:09Z</dcterms:created>
  <dcterms:modified xsi:type="dcterms:W3CDTF">2019-05-14T10:01:55Z</dcterms:modified>
  <cp:category>Inleiding tot NASK</cp:category>
</cp:coreProperties>
</file>